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INNPULSA META LEYLA\AUDITORIAS\PROYECTO230\TDR CONVOCATORIA COFINANCIACION ANEXO\"/>
    </mc:Choice>
  </mc:AlternateContent>
  <xr:revisionPtr revIDLastSave="0" documentId="8_{54E77637-1B13-4720-931D-4E96FB8A5650}" xr6:coauthVersionLast="47" xr6:coauthVersionMax="47" xr10:uidLastSave="{00000000-0000-0000-0000-000000000000}"/>
  <bookViews>
    <workbookView xWindow="-120" yWindow="-120" windowWidth="20730" windowHeight="11040" tabRatio="828" xr2:uid="{00000000-000D-0000-FFFF-FFFF00000000}"/>
  </bookViews>
  <sheets>
    <sheet name="Perfil del Proyecto" sheetId="1" r:id="rId1"/>
    <sheet name="Plan de Trabajo" sheetId="2" r:id="rId2"/>
    <sheet name="Equipo de trabajo" sheetId="3" r:id="rId3"/>
    <sheet name="PF Obsoleta" sheetId="4" state="hidden" r:id="rId4"/>
    <sheet name="Indicadores" sheetId="5" r:id="rId5"/>
    <sheet name="Planeación Financiera" sheetId="10" r:id="rId6"/>
    <sheet name="Modelo PTO Impresión" sheetId="8" state="hidden" r:id="rId7"/>
    <sheet name="Instrucciones Plan Financiero" sheetId="11" r:id="rId8"/>
    <sheet name="Datos" sheetId="6" state="hidden" r:id="rId9"/>
  </sheets>
  <definedNames>
    <definedName name="_xlnm._FilterDatabase" localSheetId="5" hidden="1">'Planeación Financiera'!$A$2:$P$255</definedName>
    <definedName name="_xlnm.Print_Area" localSheetId="0">'Perfil del Proyecto'!$B$1:$K$146</definedName>
    <definedName name="_xlnm.Print_Titles" localSheetId="6">'Modelo PTO Impresión'!$1:$2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j6Bm/iKnXvhPodbhjTzwoEroH4VA=="/>
    </ext>
  </extLst>
</workbook>
</file>

<file path=xl/calcChain.xml><?xml version="1.0" encoding="utf-8"?>
<calcChain xmlns="http://schemas.openxmlformats.org/spreadsheetml/2006/main">
  <c r="L261" i="10" l="1"/>
  <c r="L262" i="10"/>
  <c r="L260" i="10"/>
  <c r="L259" i="10"/>
  <c r="J253" i="10"/>
  <c r="J262" i="10"/>
  <c r="J264" i="10"/>
  <c r="G264" i="10" s="1"/>
  <c r="J263" i="10"/>
  <c r="J261" i="10"/>
  <c r="J260" i="10"/>
  <c r="J259" i="10"/>
  <c r="O107" i="10"/>
  <c r="O208" i="10"/>
  <c r="O228" i="10"/>
  <c r="H251" i="10"/>
  <c r="O251" i="10" s="1"/>
  <c r="H204" i="10"/>
  <c r="O204" i="10" s="1"/>
  <c r="H205" i="10"/>
  <c r="O205" i="10" s="1"/>
  <c r="H206" i="10"/>
  <c r="O206" i="10" s="1"/>
  <c r="H207" i="10"/>
  <c r="O207" i="10" s="1"/>
  <c r="H208" i="10"/>
  <c r="H209" i="10"/>
  <c r="O209" i="10" s="1"/>
  <c r="H210" i="10"/>
  <c r="O210" i="10" s="1"/>
  <c r="H211" i="10"/>
  <c r="O211" i="10" s="1"/>
  <c r="H212" i="10"/>
  <c r="O212" i="10" s="1"/>
  <c r="H213" i="10"/>
  <c r="O213" i="10" s="1"/>
  <c r="H214" i="10"/>
  <c r="O214" i="10" s="1"/>
  <c r="H215" i="10"/>
  <c r="O215" i="10" s="1"/>
  <c r="H216" i="10"/>
  <c r="O216" i="10" s="1"/>
  <c r="H217" i="10"/>
  <c r="O217" i="10" s="1"/>
  <c r="H218" i="10"/>
  <c r="O218" i="10" s="1"/>
  <c r="H219" i="10"/>
  <c r="O219" i="10" s="1"/>
  <c r="H220" i="10"/>
  <c r="O220" i="10" s="1"/>
  <c r="H221" i="10"/>
  <c r="O221" i="10" s="1"/>
  <c r="H222" i="10"/>
  <c r="O222" i="10" s="1"/>
  <c r="H223" i="10"/>
  <c r="O223" i="10" s="1"/>
  <c r="H224" i="10"/>
  <c r="O224" i="10" s="1"/>
  <c r="H225" i="10"/>
  <c r="O225" i="10" s="1"/>
  <c r="H226" i="10"/>
  <c r="O226" i="10" s="1"/>
  <c r="H227" i="10"/>
  <c r="O227" i="10" s="1"/>
  <c r="H228" i="10"/>
  <c r="H229" i="10"/>
  <c r="O229" i="10" s="1"/>
  <c r="H230" i="10"/>
  <c r="O230" i="10" s="1"/>
  <c r="H231" i="10"/>
  <c r="O231" i="10" s="1"/>
  <c r="H232" i="10"/>
  <c r="O232" i="10" s="1"/>
  <c r="H233" i="10"/>
  <c r="O233" i="10" s="1"/>
  <c r="H234" i="10"/>
  <c r="O234" i="10" s="1"/>
  <c r="H235" i="10"/>
  <c r="O235" i="10" s="1"/>
  <c r="H236" i="10"/>
  <c r="O236" i="10" s="1"/>
  <c r="H237" i="10"/>
  <c r="O237" i="10" s="1"/>
  <c r="H238" i="10"/>
  <c r="O238" i="10" s="1"/>
  <c r="H239" i="10"/>
  <c r="O239" i="10" s="1"/>
  <c r="H240" i="10"/>
  <c r="O240" i="10" s="1"/>
  <c r="H241" i="10"/>
  <c r="O241" i="10" s="1"/>
  <c r="H242" i="10"/>
  <c r="O242" i="10" s="1"/>
  <c r="H243" i="10"/>
  <c r="O243" i="10" s="1"/>
  <c r="H244" i="10"/>
  <c r="O244" i="10" s="1"/>
  <c r="H245" i="10"/>
  <c r="O245" i="10" s="1"/>
  <c r="H246" i="10"/>
  <c r="O246" i="10" s="1"/>
  <c r="H247" i="10"/>
  <c r="O247" i="10" s="1"/>
  <c r="H248" i="10"/>
  <c r="O248" i="10" s="1"/>
  <c r="H249" i="10"/>
  <c r="O249" i="10" s="1"/>
  <c r="H250" i="10"/>
  <c r="O250" i="10" s="1"/>
  <c r="H155" i="10"/>
  <c r="O155" i="10" s="1"/>
  <c r="H156" i="10"/>
  <c r="O156" i="10" s="1"/>
  <c r="H157" i="10"/>
  <c r="O157" i="10" s="1"/>
  <c r="H158" i="10"/>
  <c r="O158" i="10" s="1"/>
  <c r="H159" i="10"/>
  <c r="O159" i="10" s="1"/>
  <c r="H160" i="10"/>
  <c r="O160" i="10" s="1"/>
  <c r="H161" i="10"/>
  <c r="O161" i="10" s="1"/>
  <c r="H162" i="10"/>
  <c r="O162" i="10" s="1"/>
  <c r="H163" i="10"/>
  <c r="O163" i="10" s="1"/>
  <c r="H164" i="10"/>
  <c r="O164" i="10" s="1"/>
  <c r="H165" i="10"/>
  <c r="O165" i="10" s="1"/>
  <c r="H166" i="10"/>
  <c r="O166" i="10" s="1"/>
  <c r="H167" i="10"/>
  <c r="O167" i="10" s="1"/>
  <c r="H168" i="10"/>
  <c r="O168" i="10" s="1"/>
  <c r="H169" i="10"/>
  <c r="O169" i="10" s="1"/>
  <c r="H170" i="10"/>
  <c r="O170" i="10" s="1"/>
  <c r="H171" i="10"/>
  <c r="O171" i="10" s="1"/>
  <c r="H172" i="10"/>
  <c r="O172" i="10" s="1"/>
  <c r="H173" i="10"/>
  <c r="O173" i="10" s="1"/>
  <c r="H174" i="10"/>
  <c r="O174" i="10" s="1"/>
  <c r="H175" i="10"/>
  <c r="O175" i="10" s="1"/>
  <c r="H176" i="10"/>
  <c r="O176" i="10" s="1"/>
  <c r="H177" i="10"/>
  <c r="O177" i="10" s="1"/>
  <c r="H178" i="10"/>
  <c r="O178" i="10" s="1"/>
  <c r="H179" i="10"/>
  <c r="O179" i="10" s="1"/>
  <c r="H180" i="10"/>
  <c r="O180" i="10" s="1"/>
  <c r="H181" i="10"/>
  <c r="O181" i="10" s="1"/>
  <c r="H182" i="10"/>
  <c r="O182" i="10" s="1"/>
  <c r="H183" i="10"/>
  <c r="O183" i="10" s="1"/>
  <c r="H184" i="10"/>
  <c r="O184" i="10" s="1"/>
  <c r="H185" i="10"/>
  <c r="O185" i="10" s="1"/>
  <c r="H186" i="10"/>
  <c r="O186" i="10" s="1"/>
  <c r="H187" i="10"/>
  <c r="O187" i="10" s="1"/>
  <c r="H188" i="10"/>
  <c r="O188" i="10" s="1"/>
  <c r="H189" i="10"/>
  <c r="O189" i="10" s="1"/>
  <c r="H190" i="10"/>
  <c r="O190" i="10" s="1"/>
  <c r="H191" i="10"/>
  <c r="O191" i="10" s="1"/>
  <c r="H192" i="10"/>
  <c r="O192" i="10" s="1"/>
  <c r="H193" i="10"/>
  <c r="O193" i="10" s="1"/>
  <c r="H194" i="10"/>
  <c r="O194" i="10" s="1"/>
  <c r="H195" i="10"/>
  <c r="O195" i="10" s="1"/>
  <c r="H196" i="10"/>
  <c r="O196" i="10" s="1"/>
  <c r="H197" i="10"/>
  <c r="O197" i="10" s="1"/>
  <c r="H198" i="10"/>
  <c r="O198" i="10" s="1"/>
  <c r="H199" i="10"/>
  <c r="O199" i="10" s="1"/>
  <c r="H200" i="10"/>
  <c r="O200" i="10" s="1"/>
  <c r="H201" i="10"/>
  <c r="O201" i="10" s="1"/>
  <c r="H105" i="10"/>
  <c r="O105" i="10" s="1"/>
  <c r="H106" i="10"/>
  <c r="O106" i="10" s="1"/>
  <c r="H107" i="10"/>
  <c r="H108" i="10"/>
  <c r="O108" i="10" s="1"/>
  <c r="H109" i="10"/>
  <c r="O109" i="10" s="1"/>
  <c r="H110" i="10"/>
  <c r="O110" i="10" s="1"/>
  <c r="H111" i="10"/>
  <c r="O111" i="10" s="1"/>
  <c r="H112" i="10"/>
  <c r="O112" i="10" s="1"/>
  <c r="H113" i="10"/>
  <c r="O113" i="10" s="1"/>
  <c r="H114" i="10"/>
  <c r="O114" i="10" s="1"/>
  <c r="H115" i="10"/>
  <c r="O115" i="10" s="1"/>
  <c r="H116" i="10"/>
  <c r="O116" i="10" s="1"/>
  <c r="H117" i="10"/>
  <c r="O117" i="10" s="1"/>
  <c r="H118" i="10"/>
  <c r="O118" i="10" s="1"/>
  <c r="H119" i="10"/>
  <c r="O119" i="10" s="1"/>
  <c r="H120" i="10"/>
  <c r="O120" i="10" s="1"/>
  <c r="H121" i="10"/>
  <c r="O121" i="10" s="1"/>
  <c r="H122" i="10"/>
  <c r="O122" i="10" s="1"/>
  <c r="H123" i="10"/>
  <c r="O123" i="10" s="1"/>
  <c r="H124" i="10"/>
  <c r="O124" i="10" s="1"/>
  <c r="H125" i="10"/>
  <c r="O125" i="10" s="1"/>
  <c r="H126" i="10"/>
  <c r="O126" i="10" s="1"/>
  <c r="H127" i="10"/>
  <c r="O127" i="10" s="1"/>
  <c r="H128" i="10"/>
  <c r="O128" i="10" s="1"/>
  <c r="H129" i="10"/>
  <c r="O129" i="10" s="1"/>
  <c r="H130" i="10"/>
  <c r="O130" i="10" s="1"/>
  <c r="H131" i="10"/>
  <c r="O131" i="10" s="1"/>
  <c r="H132" i="10"/>
  <c r="O132" i="10" s="1"/>
  <c r="H133" i="10"/>
  <c r="O133" i="10" s="1"/>
  <c r="H134" i="10"/>
  <c r="O134" i="10" s="1"/>
  <c r="H135" i="10"/>
  <c r="O135" i="10" s="1"/>
  <c r="H136" i="10"/>
  <c r="O136" i="10" s="1"/>
  <c r="H137" i="10"/>
  <c r="O137" i="10" s="1"/>
  <c r="H138" i="10"/>
  <c r="O138" i="10" s="1"/>
  <c r="H139" i="10"/>
  <c r="O139" i="10" s="1"/>
  <c r="H140" i="10"/>
  <c r="O140" i="10" s="1"/>
  <c r="H141" i="10"/>
  <c r="O141" i="10" s="1"/>
  <c r="H142" i="10"/>
  <c r="O142" i="10" s="1"/>
  <c r="H143" i="10"/>
  <c r="O143" i="10" s="1"/>
  <c r="H144" i="10"/>
  <c r="O144" i="10" s="1"/>
  <c r="H145" i="10"/>
  <c r="O145" i="10" s="1"/>
  <c r="H146" i="10"/>
  <c r="O146" i="10" s="1"/>
  <c r="H147" i="10"/>
  <c r="O147" i="10" s="1"/>
  <c r="H148" i="10"/>
  <c r="O148" i="10" s="1"/>
  <c r="H149" i="10"/>
  <c r="O149" i="10" s="1"/>
  <c r="H150" i="10"/>
  <c r="O150" i="10" s="1"/>
  <c r="H151" i="10"/>
  <c r="O151" i="10" s="1"/>
  <c r="H52" i="10"/>
  <c r="O52" i="10" s="1"/>
  <c r="H51" i="10"/>
  <c r="O51" i="10" s="1"/>
  <c r="H12" i="10"/>
  <c r="O12" i="10" s="1"/>
  <c r="H13" i="10"/>
  <c r="O13" i="10" s="1"/>
  <c r="H14" i="10"/>
  <c r="O14" i="10" s="1"/>
  <c r="H15" i="10"/>
  <c r="O15" i="10" s="1"/>
  <c r="H16" i="10"/>
  <c r="O16" i="10" s="1"/>
  <c r="H17" i="10"/>
  <c r="O17" i="10" s="1"/>
  <c r="H18" i="10"/>
  <c r="O18" i="10" s="1"/>
  <c r="H19" i="10"/>
  <c r="O19" i="10" s="1"/>
  <c r="H20" i="10"/>
  <c r="O20" i="10" s="1"/>
  <c r="H21" i="10"/>
  <c r="O21" i="10" s="1"/>
  <c r="H22" i="10"/>
  <c r="O22" i="10" s="1"/>
  <c r="H23" i="10"/>
  <c r="O23" i="10" s="1"/>
  <c r="H24" i="10"/>
  <c r="O24" i="10" s="1"/>
  <c r="H25" i="10"/>
  <c r="O25" i="10" s="1"/>
  <c r="H26" i="10"/>
  <c r="O26" i="10" s="1"/>
  <c r="H27" i="10"/>
  <c r="O27" i="10" s="1"/>
  <c r="H28" i="10"/>
  <c r="O28" i="10" s="1"/>
  <c r="H29" i="10"/>
  <c r="O29" i="10" s="1"/>
  <c r="H30" i="10"/>
  <c r="O30" i="10" s="1"/>
  <c r="H31" i="10"/>
  <c r="O31" i="10" s="1"/>
  <c r="H32" i="10"/>
  <c r="O32" i="10" s="1"/>
  <c r="H33" i="10"/>
  <c r="O33" i="10" s="1"/>
  <c r="H34" i="10"/>
  <c r="O34" i="10" s="1"/>
  <c r="H35" i="10"/>
  <c r="O35" i="10" s="1"/>
  <c r="H36" i="10"/>
  <c r="O36" i="10" s="1"/>
  <c r="H37" i="10"/>
  <c r="O37" i="10" s="1"/>
  <c r="H38" i="10"/>
  <c r="O38" i="10" s="1"/>
  <c r="H39" i="10"/>
  <c r="O39" i="10" s="1"/>
  <c r="H40" i="10"/>
  <c r="O40" i="10" s="1"/>
  <c r="H41" i="10"/>
  <c r="O41" i="10" s="1"/>
  <c r="H42" i="10"/>
  <c r="O42" i="10" s="1"/>
  <c r="H43" i="10"/>
  <c r="O43" i="10" s="1"/>
  <c r="H44" i="10"/>
  <c r="O44" i="10" s="1"/>
  <c r="H45" i="10"/>
  <c r="O45" i="10" s="1"/>
  <c r="H46" i="10"/>
  <c r="O46" i="10" s="1"/>
  <c r="H47" i="10"/>
  <c r="O47" i="10" s="1"/>
  <c r="H48" i="10"/>
  <c r="O48" i="10" s="1"/>
  <c r="H49" i="10"/>
  <c r="O49" i="10" s="1"/>
  <c r="H50" i="10"/>
  <c r="O50" i="10" s="1"/>
  <c r="H60" i="10"/>
  <c r="O60" i="10" s="1"/>
  <c r="H61" i="10"/>
  <c r="O61" i="10" s="1"/>
  <c r="H62" i="10"/>
  <c r="O62" i="10" s="1"/>
  <c r="H63" i="10"/>
  <c r="O63" i="10" s="1"/>
  <c r="H64" i="10"/>
  <c r="O64" i="10" s="1"/>
  <c r="H65" i="10"/>
  <c r="O65" i="10" s="1"/>
  <c r="H66" i="10"/>
  <c r="O66" i="10" s="1"/>
  <c r="H67" i="10"/>
  <c r="O67" i="10" s="1"/>
  <c r="H68" i="10"/>
  <c r="O68" i="10" s="1"/>
  <c r="H69" i="10"/>
  <c r="O69" i="10" s="1"/>
  <c r="H70" i="10"/>
  <c r="O70" i="10" s="1"/>
  <c r="H71" i="10"/>
  <c r="O71" i="10" s="1"/>
  <c r="H72" i="10"/>
  <c r="O72" i="10" s="1"/>
  <c r="H73" i="10"/>
  <c r="O73" i="10" s="1"/>
  <c r="H74" i="10"/>
  <c r="O74" i="10" s="1"/>
  <c r="H75" i="10"/>
  <c r="O75" i="10" s="1"/>
  <c r="H76" i="10"/>
  <c r="O76" i="10" s="1"/>
  <c r="H77" i="10"/>
  <c r="O77" i="10" s="1"/>
  <c r="H78" i="10"/>
  <c r="O78" i="10" s="1"/>
  <c r="H79" i="10"/>
  <c r="O79" i="10" s="1"/>
  <c r="H80" i="10"/>
  <c r="O80" i="10" s="1"/>
  <c r="H81" i="10"/>
  <c r="O81" i="10" s="1"/>
  <c r="H82" i="10"/>
  <c r="O82" i="10" s="1"/>
  <c r="H83" i="10"/>
  <c r="O83" i="10" s="1"/>
  <c r="H84" i="10"/>
  <c r="O84" i="10" s="1"/>
  <c r="H85" i="10"/>
  <c r="O85" i="10" s="1"/>
  <c r="H86" i="10"/>
  <c r="O86" i="10" s="1"/>
  <c r="H87" i="10"/>
  <c r="O87" i="10" s="1"/>
  <c r="H88" i="10"/>
  <c r="O88" i="10" s="1"/>
  <c r="H89" i="10"/>
  <c r="O89" i="10" s="1"/>
  <c r="H90" i="10"/>
  <c r="O90" i="10" s="1"/>
  <c r="H91" i="10"/>
  <c r="O91" i="10" s="1"/>
  <c r="H92" i="10"/>
  <c r="O92" i="10" s="1"/>
  <c r="H93" i="10"/>
  <c r="O93" i="10" s="1"/>
  <c r="H94" i="10"/>
  <c r="O94" i="10" s="1"/>
  <c r="H95" i="10"/>
  <c r="O95" i="10" s="1"/>
  <c r="H96" i="10"/>
  <c r="O96" i="10" s="1"/>
  <c r="H97" i="10"/>
  <c r="O97" i="10" s="1"/>
  <c r="H98" i="10"/>
  <c r="O98" i="10" s="1"/>
  <c r="H99" i="10"/>
  <c r="O99" i="10" s="1"/>
  <c r="H100" i="10"/>
  <c r="O100" i="10" s="1"/>
  <c r="H101" i="10"/>
  <c r="O101" i="10" s="1"/>
  <c r="J267" i="10"/>
  <c r="G267" i="10" s="1"/>
  <c r="J266" i="10"/>
  <c r="H8" i="10"/>
  <c r="O8" i="10" s="1"/>
  <c r="L267" i="10"/>
  <c r="L266" i="10"/>
  <c r="L265" i="10"/>
  <c r="L264" i="10"/>
  <c r="L263" i="10"/>
  <c r="J265" i="10"/>
  <c r="O265" i="10" s="1"/>
  <c r="H202" i="10"/>
  <c r="O202" i="10" s="1"/>
  <c r="H203" i="10"/>
  <c r="H252" i="10"/>
  <c r="O252" i="10" s="1"/>
  <c r="H154" i="10"/>
  <c r="O154" i="10" s="1"/>
  <c r="H102" i="10"/>
  <c r="O102" i="10" s="1"/>
  <c r="H3" i="10"/>
  <c r="O3" i="10" s="1"/>
  <c r="H153" i="10"/>
  <c r="O153" i="10" s="1"/>
  <c r="H152" i="10"/>
  <c r="O152" i="10" s="1"/>
  <c r="H104" i="10"/>
  <c r="O104" i="10" s="1"/>
  <c r="H103" i="10"/>
  <c r="O103" i="10" s="1"/>
  <c r="H59" i="10"/>
  <c r="O59" i="10" s="1"/>
  <c r="H58" i="10"/>
  <c r="O58" i="10" s="1"/>
  <c r="H57" i="10"/>
  <c r="O57" i="10" s="1"/>
  <c r="H56" i="10"/>
  <c r="O56" i="10" s="1"/>
  <c r="H55" i="10"/>
  <c r="O55" i="10" s="1"/>
  <c r="H54" i="10"/>
  <c r="O54" i="10" s="1"/>
  <c r="H53" i="10"/>
  <c r="O53" i="10" s="1"/>
  <c r="H11" i="10"/>
  <c r="O11" i="10" s="1"/>
  <c r="H10" i="10"/>
  <c r="O10" i="10" s="1"/>
  <c r="H9" i="10"/>
  <c r="O9" i="10" s="1"/>
  <c r="H7" i="10"/>
  <c r="O7" i="10" s="1"/>
  <c r="H6" i="10"/>
  <c r="O6" i="10" s="1"/>
  <c r="H5" i="10"/>
  <c r="O5" i="10" s="1"/>
  <c r="H4" i="10"/>
  <c r="O4" i="10" s="1"/>
  <c r="D38" i="4"/>
  <c r="M8" i="8"/>
  <c r="M125" i="8"/>
  <c r="M124" i="8"/>
  <c r="M123" i="8"/>
  <c r="M122" i="8"/>
  <c r="M121" i="8"/>
  <c r="M120" i="8"/>
  <c r="M119" i="8"/>
  <c r="G117" i="8"/>
  <c r="J117" i="8"/>
  <c r="I117" i="8"/>
  <c r="M116" i="8"/>
  <c r="M115" i="8"/>
  <c r="M114" i="8"/>
  <c r="M113" i="8"/>
  <c r="M112" i="8"/>
  <c r="M111" i="8"/>
  <c r="M110" i="8"/>
  <c r="J108" i="8"/>
  <c r="I108" i="8"/>
  <c r="I107" i="8"/>
  <c r="J107" i="8" s="1"/>
  <c r="G107" i="8"/>
  <c r="G106" i="8"/>
  <c r="I106" i="8" s="1"/>
  <c r="J106" i="8" s="1"/>
  <c r="M105" i="8"/>
  <c r="M104" i="8"/>
  <c r="M103" i="8"/>
  <c r="M102" i="8"/>
  <c r="I100" i="8"/>
  <c r="J100" i="8"/>
  <c r="G100" i="8"/>
  <c r="M99" i="8"/>
  <c r="M98" i="8"/>
  <c r="M97" i="8"/>
  <c r="M96" i="8"/>
  <c r="J94" i="8"/>
  <c r="M93" i="8"/>
  <c r="M92" i="8"/>
  <c r="M91" i="8"/>
  <c r="M90" i="8"/>
  <c r="M89" i="8"/>
  <c r="J88" i="8"/>
  <c r="I88" i="8"/>
  <c r="M87" i="8"/>
  <c r="M86" i="8"/>
  <c r="G82" i="8"/>
  <c r="M84" i="8"/>
  <c r="M83" i="8"/>
  <c r="J82" i="8"/>
  <c r="M81" i="8"/>
  <c r="M80" i="8"/>
  <c r="M79" i="8"/>
  <c r="M78" i="8"/>
  <c r="I76" i="8"/>
  <c r="J76" i="8"/>
  <c r="G76" i="8"/>
  <c r="M75" i="8"/>
  <c r="M74" i="8"/>
  <c r="M73" i="8"/>
  <c r="M72" i="8"/>
  <c r="J70" i="8"/>
  <c r="M69" i="8"/>
  <c r="M68" i="8"/>
  <c r="M67" i="8"/>
  <c r="M66" i="8"/>
  <c r="M65" i="8"/>
  <c r="I64" i="8"/>
  <c r="J64" i="8"/>
  <c r="M63" i="8"/>
  <c r="M62" i="8"/>
  <c r="M60" i="8"/>
  <c r="M59" i="8"/>
  <c r="J58" i="8"/>
  <c r="M57" i="8"/>
  <c r="M56" i="8"/>
  <c r="M55" i="8"/>
  <c r="M54" i="8"/>
  <c r="J52" i="8"/>
  <c r="G52" i="8"/>
  <c r="M50" i="8"/>
  <c r="M49" i="8"/>
  <c r="I46" i="8"/>
  <c r="I40" i="8"/>
  <c r="M44" i="8"/>
  <c r="M43" i="8"/>
  <c r="M42" i="8"/>
  <c r="M41" i="8"/>
  <c r="J40" i="8"/>
  <c r="G40" i="8"/>
  <c r="M39" i="8"/>
  <c r="M38" i="8"/>
  <c r="M37" i="8"/>
  <c r="M35" i="8"/>
  <c r="J34" i="8"/>
  <c r="I34" i="8"/>
  <c r="M33" i="8"/>
  <c r="M32" i="8"/>
  <c r="M30" i="8"/>
  <c r="M29" i="8"/>
  <c r="J28" i="8"/>
  <c r="M26" i="8"/>
  <c r="M24" i="8"/>
  <c r="I22" i="8"/>
  <c r="G22" i="8"/>
  <c r="M20" i="8"/>
  <c r="M19" i="8"/>
  <c r="M18" i="8"/>
  <c r="M17" i="8"/>
  <c r="M16" i="8"/>
  <c r="M13" i="8"/>
  <c r="J12" i="8"/>
  <c r="M11" i="8"/>
  <c r="M7" i="8"/>
  <c r="D73" i="5"/>
  <c r="B73" i="5"/>
  <c r="D69" i="5"/>
  <c r="B69" i="5"/>
  <c r="B57" i="5"/>
  <c r="D51" i="5"/>
  <c r="B51" i="5"/>
  <c r="H38" i="5"/>
  <c r="D37" i="5"/>
  <c r="B37" i="5"/>
  <c r="H34" i="5"/>
  <c r="D33" i="5"/>
  <c r="B33" i="5"/>
  <c r="F38" i="4"/>
  <c r="E38" i="4"/>
  <c r="H267" i="10" l="1"/>
  <c r="H264" i="10"/>
  <c r="G266" i="10"/>
  <c r="H266" i="10" s="1"/>
  <c r="H253" i="10"/>
  <c r="H1" i="10" s="1"/>
  <c r="L269" i="10" s="1"/>
  <c r="M269" i="10" s="1"/>
  <c r="O264" i="10"/>
  <c r="O266" i="10"/>
  <c r="O267" i="10"/>
  <c r="O203" i="10"/>
  <c r="L268" i="10"/>
  <c r="J268" i="10"/>
  <c r="B39" i="5"/>
  <c r="B75" i="5"/>
  <c r="M107" i="8"/>
  <c r="M117" i="8"/>
  <c r="M76" i="8"/>
  <c r="M40" i="8"/>
  <c r="M15" i="8"/>
  <c r="M4" i="8"/>
  <c r="M10" i="8"/>
  <c r="I28" i="8"/>
  <c r="G108" i="8"/>
  <c r="M108" i="8" s="1"/>
  <c r="M109" i="8"/>
  <c r="J22" i="8"/>
  <c r="M22" i="8" s="1"/>
  <c r="G28" i="8"/>
  <c r="M31" i="8"/>
  <c r="I58" i="8"/>
  <c r="M100" i="8"/>
  <c r="G34" i="8"/>
  <c r="M34" i="8" s="1"/>
  <c r="M36" i="8"/>
  <c r="M6" i="8"/>
  <c r="M14" i="8"/>
  <c r="M23" i="8"/>
  <c r="M25" i="8"/>
  <c r="M27" i="8"/>
  <c r="M45" i="8"/>
  <c r="M48" i="8"/>
  <c r="I52" i="8"/>
  <c r="M52" i="8" s="1"/>
  <c r="G58" i="8"/>
  <c r="M58" i="8" s="1"/>
  <c r="M61" i="8"/>
  <c r="M95" i="8"/>
  <c r="M106" i="8"/>
  <c r="G46" i="8"/>
  <c r="G70" i="8"/>
  <c r="M85" i="8"/>
  <c r="G94" i="8"/>
  <c r="M118" i="8"/>
  <c r="G3" i="8"/>
  <c r="M5" i="8"/>
  <c r="G12" i="8"/>
  <c r="I12" i="8"/>
  <c r="J46" i="8"/>
  <c r="M51" i="8"/>
  <c r="G64" i="8"/>
  <c r="M64" i="8" s="1"/>
  <c r="I70" i="8"/>
  <c r="M77" i="8"/>
  <c r="G88" i="8"/>
  <c r="M88" i="8" s="1"/>
  <c r="I94" i="8"/>
  <c r="M101" i="8"/>
  <c r="I82" i="8"/>
  <c r="M82" i="8" s="1"/>
  <c r="K253" i="10" l="1"/>
  <c r="L253" i="10"/>
  <c r="O253" i="10" s="1"/>
  <c r="O254" i="10" s="1"/>
  <c r="A254" i="10" s="1"/>
  <c r="I21" i="8"/>
  <c r="J3" i="8"/>
  <c r="M9" i="8"/>
  <c r="M70" i="8"/>
  <c r="M71" i="8"/>
  <c r="M28" i="8"/>
  <c r="G21" i="8"/>
  <c r="G126" i="8" s="1"/>
  <c r="M12" i="8"/>
  <c r="M46" i="8"/>
  <c r="J21" i="8"/>
  <c r="J126" i="8" s="1"/>
  <c r="J1" i="8" s="1"/>
  <c r="I3" i="8"/>
  <c r="M53" i="8"/>
  <c r="M94" i="8"/>
  <c r="M47" i="8"/>
  <c r="M264" i="10" l="1"/>
  <c r="M253" i="10"/>
  <c r="M261" i="10"/>
  <c r="K259" i="10"/>
  <c r="M259" i="10"/>
  <c r="K261" i="10"/>
  <c r="M267" i="10"/>
  <c r="K265" i="10"/>
  <c r="K260" i="10"/>
  <c r="K267" i="10"/>
  <c r="K263" i="10"/>
  <c r="K266" i="10"/>
  <c r="M262" i="10"/>
  <c r="K264" i="10"/>
  <c r="M263" i="10"/>
  <c r="M260" i="10"/>
  <c r="M265" i="10"/>
  <c r="M266" i="10"/>
  <c r="K262" i="10"/>
  <c r="J1" i="10"/>
  <c r="M268" i="10"/>
  <c r="K268" i="10"/>
  <c r="L1" i="10"/>
  <c r="G265" i="10" s="1"/>
  <c r="H265" i="10" s="1"/>
  <c r="I126" i="8"/>
  <c r="L117" i="8" s="1"/>
  <c r="M21" i="8"/>
  <c r="M3" i="8"/>
  <c r="K1" i="10" l="1"/>
  <c r="G261" i="10"/>
  <c r="H261" i="10" s="1"/>
  <c r="G260" i="10"/>
  <c r="H260" i="10" s="1"/>
  <c r="G263" i="10"/>
  <c r="H263" i="10" s="1"/>
  <c r="G259" i="10"/>
  <c r="H259" i="10" s="1"/>
  <c r="G262" i="10"/>
  <c r="H262" i="10" s="1"/>
  <c r="M252" i="10"/>
  <c r="M1" i="10"/>
  <c r="K206" i="10"/>
  <c r="K210" i="10"/>
  <c r="K214" i="10"/>
  <c r="K218" i="10"/>
  <c r="K222" i="10"/>
  <c r="K230" i="10"/>
  <c r="K234" i="10"/>
  <c r="K238" i="10"/>
  <c r="K242" i="10"/>
  <c r="K246" i="10"/>
  <c r="K250" i="10"/>
  <c r="K154" i="10"/>
  <c r="K158" i="10"/>
  <c r="K162" i="10"/>
  <c r="K170" i="10"/>
  <c r="K174" i="10"/>
  <c r="K182" i="10"/>
  <c r="K190" i="10"/>
  <c r="K194" i="10"/>
  <c r="K153" i="10"/>
  <c r="K118" i="10"/>
  <c r="K130" i="10"/>
  <c r="K138" i="10"/>
  <c r="K146" i="10"/>
  <c r="K252" i="10"/>
  <c r="K207" i="10"/>
  <c r="K211" i="10"/>
  <c r="K215" i="10"/>
  <c r="K219" i="10"/>
  <c r="K223" i="10"/>
  <c r="K227" i="10"/>
  <c r="K231" i="10"/>
  <c r="K235" i="10"/>
  <c r="K239" i="10"/>
  <c r="K243" i="10"/>
  <c r="K247" i="10"/>
  <c r="K251" i="10"/>
  <c r="K155" i="10"/>
  <c r="K159" i="10"/>
  <c r="K163" i="10"/>
  <c r="K167" i="10"/>
  <c r="K171" i="10"/>
  <c r="K175" i="10"/>
  <c r="K179" i="10"/>
  <c r="K183" i="10"/>
  <c r="K187" i="10"/>
  <c r="K191" i="10"/>
  <c r="K195" i="10"/>
  <c r="K199" i="10"/>
  <c r="K152" i="10"/>
  <c r="K107" i="10"/>
  <c r="K111" i="10"/>
  <c r="K115" i="10"/>
  <c r="K119" i="10"/>
  <c r="K123" i="10"/>
  <c r="K127" i="10"/>
  <c r="K131" i="10"/>
  <c r="K135" i="10"/>
  <c r="K139" i="10"/>
  <c r="K143" i="10"/>
  <c r="K147" i="10"/>
  <c r="K151" i="10"/>
  <c r="K204" i="10"/>
  <c r="K208" i="10"/>
  <c r="K212" i="10"/>
  <c r="K216" i="10"/>
  <c r="K220" i="10"/>
  <c r="K224" i="10"/>
  <c r="K228" i="10"/>
  <c r="K232" i="10"/>
  <c r="K236" i="10"/>
  <c r="K240" i="10"/>
  <c r="K244" i="10"/>
  <c r="K248" i="10"/>
  <c r="K203" i="10"/>
  <c r="K156" i="10"/>
  <c r="K160" i="10"/>
  <c r="K164" i="10"/>
  <c r="K168" i="10"/>
  <c r="K172" i="10"/>
  <c r="K176" i="10"/>
  <c r="K180" i="10"/>
  <c r="K184" i="10"/>
  <c r="K188" i="10"/>
  <c r="K192" i="10"/>
  <c r="K196" i="10"/>
  <c r="K200" i="10"/>
  <c r="K104" i="10"/>
  <c r="K108" i="10"/>
  <c r="K112" i="10"/>
  <c r="K116" i="10"/>
  <c r="K120" i="10"/>
  <c r="K124" i="10"/>
  <c r="K128" i="10"/>
  <c r="K132" i="10"/>
  <c r="K136" i="10"/>
  <c r="K140" i="10"/>
  <c r="K144" i="10"/>
  <c r="K148" i="10"/>
  <c r="K103" i="10"/>
  <c r="K205" i="10"/>
  <c r="K209" i="10"/>
  <c r="K213" i="10"/>
  <c r="K217" i="10"/>
  <c r="K221" i="10"/>
  <c r="K225" i="10"/>
  <c r="K229" i="10"/>
  <c r="K233" i="10"/>
  <c r="K237" i="10"/>
  <c r="K241" i="10"/>
  <c r="K245" i="10"/>
  <c r="K249" i="10"/>
  <c r="K202" i="10"/>
  <c r="K157" i="10"/>
  <c r="K161" i="10"/>
  <c r="K165" i="10"/>
  <c r="K169" i="10"/>
  <c r="K173" i="10"/>
  <c r="K177" i="10"/>
  <c r="K181" i="10"/>
  <c r="K185" i="10"/>
  <c r="K189" i="10"/>
  <c r="K193" i="10"/>
  <c r="K197" i="10"/>
  <c r="K201" i="10"/>
  <c r="K105" i="10"/>
  <c r="K109" i="10"/>
  <c r="K113" i="10"/>
  <c r="K117" i="10"/>
  <c r="K121" i="10"/>
  <c r="K125" i="10"/>
  <c r="K129" i="10"/>
  <c r="K133" i="10"/>
  <c r="K137" i="10"/>
  <c r="K141" i="10"/>
  <c r="K145" i="10"/>
  <c r="K149" i="10"/>
  <c r="K102" i="10"/>
  <c r="K226" i="10"/>
  <c r="K166" i="10"/>
  <c r="K178" i="10"/>
  <c r="K186" i="10"/>
  <c r="K198" i="10"/>
  <c r="K106" i="10"/>
  <c r="K110" i="10"/>
  <c r="K114" i="10"/>
  <c r="K122" i="10"/>
  <c r="K126" i="10"/>
  <c r="K134" i="10"/>
  <c r="K142" i="10"/>
  <c r="K150" i="10"/>
  <c r="M203" i="10"/>
  <c r="M207" i="10"/>
  <c r="M209" i="10"/>
  <c r="M211" i="10"/>
  <c r="M213" i="10"/>
  <c r="M215" i="10"/>
  <c r="M217" i="10"/>
  <c r="M219" i="10"/>
  <c r="M221" i="10"/>
  <c r="M223" i="10"/>
  <c r="M225" i="10"/>
  <c r="M227" i="10"/>
  <c r="M229" i="10"/>
  <c r="M231" i="10"/>
  <c r="M233" i="10"/>
  <c r="M235" i="10"/>
  <c r="M237" i="10"/>
  <c r="M239" i="10"/>
  <c r="M241" i="10"/>
  <c r="M243" i="10"/>
  <c r="M245" i="10"/>
  <c r="M247" i="10"/>
  <c r="M249" i="10"/>
  <c r="M251" i="10"/>
  <c r="M204" i="10"/>
  <c r="M206" i="10"/>
  <c r="M208" i="10"/>
  <c r="M210" i="10"/>
  <c r="M212" i="10"/>
  <c r="M214" i="10"/>
  <c r="M216" i="10"/>
  <c r="M218" i="10"/>
  <c r="M220" i="10"/>
  <c r="M222" i="10"/>
  <c r="M224" i="10"/>
  <c r="M226" i="10"/>
  <c r="M228" i="10"/>
  <c r="M230" i="10"/>
  <c r="M232" i="10"/>
  <c r="M234" i="10"/>
  <c r="M236" i="10"/>
  <c r="M238" i="10"/>
  <c r="M240" i="10"/>
  <c r="M242" i="10"/>
  <c r="M244" i="10"/>
  <c r="M246" i="10"/>
  <c r="M248" i="10"/>
  <c r="M250" i="10"/>
  <c r="M202" i="10"/>
  <c r="M205" i="10"/>
  <c r="M104" i="10"/>
  <c r="M108" i="10"/>
  <c r="M112" i="10"/>
  <c r="M116" i="10"/>
  <c r="M120" i="10"/>
  <c r="M124" i="10"/>
  <c r="M128" i="10"/>
  <c r="M132" i="10"/>
  <c r="M136" i="10"/>
  <c r="M140" i="10"/>
  <c r="M144" i="10"/>
  <c r="M148" i="10"/>
  <c r="M152" i="10"/>
  <c r="M155" i="10"/>
  <c r="M163" i="10"/>
  <c r="M167" i="10"/>
  <c r="M171" i="10"/>
  <c r="M175" i="10"/>
  <c r="M177" i="10"/>
  <c r="M181" i="10"/>
  <c r="M183" i="10"/>
  <c r="M187" i="10"/>
  <c r="M191" i="10"/>
  <c r="M195" i="10"/>
  <c r="M199" i="10"/>
  <c r="M107" i="10"/>
  <c r="M115" i="10"/>
  <c r="M119" i="10"/>
  <c r="M127" i="10"/>
  <c r="M135" i="10"/>
  <c r="M139" i="10"/>
  <c r="M143" i="10"/>
  <c r="M151" i="10"/>
  <c r="M154" i="10"/>
  <c r="M156" i="10"/>
  <c r="M158" i="10"/>
  <c r="M160" i="10"/>
  <c r="M162" i="10"/>
  <c r="M164" i="10"/>
  <c r="M166" i="10"/>
  <c r="M168" i="10"/>
  <c r="M170" i="10"/>
  <c r="M172" i="10"/>
  <c r="M174" i="10"/>
  <c r="M176" i="10"/>
  <c r="M178" i="10"/>
  <c r="M180" i="10"/>
  <c r="M182" i="10"/>
  <c r="M184" i="10"/>
  <c r="M186" i="10"/>
  <c r="M188" i="10"/>
  <c r="M190" i="10"/>
  <c r="M192" i="10"/>
  <c r="M194" i="10"/>
  <c r="M196" i="10"/>
  <c r="M198" i="10"/>
  <c r="M200" i="10"/>
  <c r="M105" i="10"/>
  <c r="M109" i="10"/>
  <c r="M113" i="10"/>
  <c r="M117" i="10"/>
  <c r="M121" i="10"/>
  <c r="M125" i="10"/>
  <c r="M129" i="10"/>
  <c r="M133" i="10"/>
  <c r="M137" i="10"/>
  <c r="M141" i="10"/>
  <c r="M145" i="10"/>
  <c r="M149" i="10"/>
  <c r="M103" i="10"/>
  <c r="M157" i="10"/>
  <c r="M159" i="10"/>
  <c r="M161" i="10"/>
  <c r="M165" i="10"/>
  <c r="M169" i="10"/>
  <c r="M173" i="10"/>
  <c r="M179" i="10"/>
  <c r="M185" i="10"/>
  <c r="M189" i="10"/>
  <c r="M193" i="10"/>
  <c r="M197" i="10"/>
  <c r="M201" i="10"/>
  <c r="M111" i="10"/>
  <c r="M123" i="10"/>
  <c r="M131" i="10"/>
  <c r="M147" i="10"/>
  <c r="M153" i="10"/>
  <c r="M106" i="10"/>
  <c r="M110" i="10"/>
  <c r="M114" i="10"/>
  <c r="M118" i="10"/>
  <c r="M122" i="10"/>
  <c r="M126" i="10"/>
  <c r="M130" i="10"/>
  <c r="M134" i="10"/>
  <c r="M138" i="10"/>
  <c r="M142" i="10"/>
  <c r="M146" i="10"/>
  <c r="M150" i="10"/>
  <c r="M102" i="10"/>
  <c r="M57" i="10"/>
  <c r="M61" i="10"/>
  <c r="M65" i="10"/>
  <c r="M69" i="10"/>
  <c r="M73" i="10"/>
  <c r="M77" i="10"/>
  <c r="M81" i="10"/>
  <c r="M85" i="10"/>
  <c r="M89" i="10"/>
  <c r="M93" i="10"/>
  <c r="M97" i="10"/>
  <c r="M54" i="10"/>
  <c r="M4" i="10"/>
  <c r="M8" i="10"/>
  <c r="M12" i="10"/>
  <c r="M16" i="10"/>
  <c r="M20" i="10"/>
  <c r="M24" i="10"/>
  <c r="M28" i="10"/>
  <c r="M32" i="10"/>
  <c r="M36" i="10"/>
  <c r="M40" i="10"/>
  <c r="M44" i="10"/>
  <c r="M48" i="10"/>
  <c r="M6" i="10"/>
  <c r="M10" i="10"/>
  <c r="M14" i="10"/>
  <c r="M18" i="10"/>
  <c r="M22" i="10"/>
  <c r="M26" i="10"/>
  <c r="M30" i="10"/>
  <c r="M34" i="10"/>
  <c r="M38" i="10"/>
  <c r="M42" i="10"/>
  <c r="M46" i="10"/>
  <c r="M50" i="10"/>
  <c r="M101" i="10"/>
  <c r="M58" i="10"/>
  <c r="M62" i="10"/>
  <c r="M66" i="10"/>
  <c r="M70" i="10"/>
  <c r="M74" i="10"/>
  <c r="M78" i="10"/>
  <c r="M82" i="10"/>
  <c r="M86" i="10"/>
  <c r="M90" i="10"/>
  <c r="M94" i="10"/>
  <c r="M98" i="10"/>
  <c r="M53" i="10"/>
  <c r="M5" i="10"/>
  <c r="M9" i="10"/>
  <c r="M13" i="10"/>
  <c r="M17" i="10"/>
  <c r="M21" i="10"/>
  <c r="M25" i="10"/>
  <c r="M29" i="10"/>
  <c r="M33" i="10"/>
  <c r="M37" i="10"/>
  <c r="M41" i="10"/>
  <c r="M45" i="10"/>
  <c r="M49" i="10"/>
  <c r="M56" i="10"/>
  <c r="M60" i="10"/>
  <c r="M64" i="10"/>
  <c r="M68" i="10"/>
  <c r="M72" i="10"/>
  <c r="M76" i="10"/>
  <c r="M80" i="10"/>
  <c r="M84" i="10"/>
  <c r="M88" i="10"/>
  <c r="M92" i="10"/>
  <c r="M96" i="10"/>
  <c r="M100" i="10"/>
  <c r="M52" i="10"/>
  <c r="M7" i="10"/>
  <c r="M11" i="10"/>
  <c r="M15" i="10"/>
  <c r="M19" i="10"/>
  <c r="M23" i="10"/>
  <c r="M27" i="10"/>
  <c r="M31" i="10"/>
  <c r="M35" i="10"/>
  <c r="M39" i="10"/>
  <c r="M43" i="10"/>
  <c r="M47" i="10"/>
  <c r="M3" i="10"/>
  <c r="M55" i="10"/>
  <c r="M59" i="10"/>
  <c r="M63" i="10"/>
  <c r="M67" i="10"/>
  <c r="M71" i="10"/>
  <c r="M75" i="10"/>
  <c r="M79" i="10"/>
  <c r="M83" i="10"/>
  <c r="M87" i="10"/>
  <c r="M91" i="10"/>
  <c r="M95" i="10"/>
  <c r="M99" i="10"/>
  <c r="M51" i="10"/>
  <c r="K56" i="10"/>
  <c r="K60" i="10"/>
  <c r="K64" i="10"/>
  <c r="K68" i="10"/>
  <c r="K72" i="10"/>
  <c r="K76" i="10"/>
  <c r="K80" i="10"/>
  <c r="K84" i="10"/>
  <c r="K88" i="10"/>
  <c r="K92" i="10"/>
  <c r="K96" i="10"/>
  <c r="K100" i="10"/>
  <c r="K13" i="10"/>
  <c r="K17" i="10"/>
  <c r="K21" i="10"/>
  <c r="K25" i="10"/>
  <c r="K29" i="10"/>
  <c r="K33" i="10"/>
  <c r="K37" i="10"/>
  <c r="K41" i="10"/>
  <c r="K45" i="10"/>
  <c r="K49" i="10"/>
  <c r="K8" i="10"/>
  <c r="K6" i="10"/>
  <c r="K74" i="10"/>
  <c r="K86" i="10"/>
  <c r="K94" i="10"/>
  <c r="K54" i="10"/>
  <c r="K15" i="10"/>
  <c r="K23" i="10"/>
  <c r="K31" i="10"/>
  <c r="K39" i="10"/>
  <c r="K47" i="10"/>
  <c r="K10" i="10"/>
  <c r="K57" i="10"/>
  <c r="K61" i="10"/>
  <c r="K65" i="10"/>
  <c r="K69" i="10"/>
  <c r="K73" i="10"/>
  <c r="K77" i="10"/>
  <c r="K81" i="10"/>
  <c r="K85" i="10"/>
  <c r="K89" i="10"/>
  <c r="K93" i="10"/>
  <c r="K97" i="10"/>
  <c r="K101" i="10"/>
  <c r="K14" i="10"/>
  <c r="K18" i="10"/>
  <c r="K22" i="10"/>
  <c r="K26" i="10"/>
  <c r="K30" i="10"/>
  <c r="K34" i="10"/>
  <c r="K38" i="10"/>
  <c r="K42" i="10"/>
  <c r="K46" i="10"/>
  <c r="K50" i="10"/>
  <c r="K9" i="10"/>
  <c r="K4" i="10"/>
  <c r="K58" i="10"/>
  <c r="K62" i="10"/>
  <c r="K66" i="10"/>
  <c r="K70" i="10"/>
  <c r="K78" i="10"/>
  <c r="K82" i="10"/>
  <c r="K90" i="10"/>
  <c r="K98" i="10"/>
  <c r="K52" i="10"/>
  <c r="K19" i="10"/>
  <c r="K27" i="10"/>
  <c r="K35" i="10"/>
  <c r="K43" i="10"/>
  <c r="K51" i="10"/>
  <c r="K5" i="10"/>
  <c r="K55" i="10"/>
  <c r="K59" i="10"/>
  <c r="K63" i="10"/>
  <c r="K67" i="10"/>
  <c r="K71" i="10"/>
  <c r="K75" i="10"/>
  <c r="K79" i="10"/>
  <c r="K83" i="10"/>
  <c r="K87" i="10"/>
  <c r="K91" i="10"/>
  <c r="K95" i="10"/>
  <c r="K99" i="10"/>
  <c r="K53" i="10"/>
  <c r="K12" i="10"/>
  <c r="K16" i="10"/>
  <c r="K20" i="10"/>
  <c r="K24" i="10"/>
  <c r="K28" i="10"/>
  <c r="K32" i="10"/>
  <c r="K36" i="10"/>
  <c r="K40" i="10"/>
  <c r="K44" i="10"/>
  <c r="K48" i="10"/>
  <c r="K7" i="10"/>
  <c r="K11" i="10"/>
  <c r="K3" i="10"/>
  <c r="L23" i="8"/>
  <c r="L12" i="8"/>
  <c r="I1" i="8"/>
  <c r="L21" i="8"/>
  <c r="L108" i="8"/>
  <c r="M12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9" authorId="0" shapeId="0" xr:uid="{00000000-0006-0000-0400-000003000000}">
      <text>
        <r>
          <rPr>
            <sz val="11"/>
            <color theme="1"/>
            <rFont val="Calibri"/>
            <family val="2"/>
            <scheme val="minor"/>
          </rPr>
          <t>======
ID#AAAAe3Ws13g
Yurei Cano    (2022-08-24 22:10:56)
Superior al 15%</t>
        </r>
      </text>
    </comment>
    <comment ref="B57" authorId="0" shapeId="0" xr:uid="{00000000-0006-0000-0400-000002000000}">
      <text>
        <r>
          <rPr>
            <sz val="11"/>
            <color theme="1"/>
            <rFont val="Calibri"/>
            <family val="2"/>
            <scheme val="minor"/>
          </rPr>
          <t>======
ID#AAAAe3Ws13k
Yurei Cano    (2022-08-24 22:14:33)
Superior al 15%</t>
        </r>
      </text>
    </comment>
    <comment ref="B75" authorId="0" shapeId="0" xr:uid="{00000000-0006-0000-0400-000001000000}">
      <text>
        <r>
          <rPr>
            <sz val="11"/>
            <color theme="1"/>
            <rFont val="Calibri"/>
            <family val="2"/>
            <scheme val="minor"/>
          </rPr>
          <t>======
ID#AAAAe3Ws13o
Yurei Cano    (2022-08-24 22:15:20)
Superior al 15%</t>
        </r>
      </text>
    </comment>
  </commentList>
  <extLst>
    <ext xmlns:r="http://schemas.openxmlformats.org/officeDocument/2006/relationships" uri="GoogleSheetsCustomDataVersion1">
      <go:sheetsCustomData xmlns:go="http://customooxmlschemas.google.com/" r:id="rId1" roundtripDataSignature="AMtx7miwN3jYhdb/Grh6yAzG4xmQE9xmQA=="/>
    </ext>
  </extLst>
</comments>
</file>

<file path=xl/sharedStrings.xml><?xml version="1.0" encoding="utf-8"?>
<sst xmlns="http://schemas.openxmlformats.org/spreadsheetml/2006/main" count="1019" uniqueCount="849">
  <si>
    <t>MUNICIPIO:</t>
  </si>
  <si>
    <t>NOMBRE DEL POSTULANTE:</t>
  </si>
  <si>
    <t>C.C.</t>
  </si>
  <si>
    <t>NOMBRE DE LA EMPRESA:</t>
  </si>
  <si>
    <t>NIT:</t>
  </si>
  <si>
    <t>SECTOR PRODUCTIVO:</t>
  </si>
  <si>
    <t>Agropecuario</t>
  </si>
  <si>
    <t>POSTULANTE:</t>
  </si>
  <si>
    <t>FACILITADOR :</t>
  </si>
  <si>
    <t>FIRMA :______________________________________</t>
  </si>
  <si>
    <t>Nombre : ____________________________________</t>
  </si>
  <si>
    <t>C.C. : ________________________________________</t>
  </si>
  <si>
    <t>Dirección : ___________________________________</t>
  </si>
  <si>
    <t>e-mail :  _____________________________________</t>
  </si>
  <si>
    <t>Celular : _____________________________________</t>
  </si>
  <si>
    <t>PLAN DE TRABAJO</t>
  </si>
  <si>
    <t>1. CODIGO DEL OBJETIVO</t>
  </si>
  <si>
    <t>2. OBJETIVOS/ PRODUCTO-RESULTADO</t>
  </si>
  <si>
    <t>3. CÓDIGO DE LA ACTIVIDAD</t>
  </si>
  <si>
    <t>4. DESCRIPCIÓN DE LA ACTIVIDAD</t>
  </si>
  <si>
    <t>5. FECHA DE INICIO</t>
  </si>
  <si>
    <t>6. FECHA DE CIERRE</t>
  </si>
  <si>
    <t>7.FUENTE DE VERIFICACIÓN</t>
  </si>
  <si>
    <t>En este espacio se relacionan las actividades que deben realizar para cumplir con el objetivo específico</t>
  </si>
  <si>
    <t>En este espacio se relaciona los mecanismos, herramientas, documentos, imágenes y todo aquello que evidencie el cumplimiento de la actividad</t>
  </si>
  <si>
    <t>OE
Ejemplo</t>
  </si>
  <si>
    <t>Acondicionar el establecimiento y el personal para la primera validación con cliente final del servicio turístico</t>
  </si>
  <si>
    <t xml:space="preserve">Diseñar la experiencia de los recorridos </t>
  </si>
  <si>
    <t>Flujograma y Documento con la descripción de cada recorrido</t>
  </si>
  <si>
    <t>O1</t>
  </si>
  <si>
    <t>O2</t>
  </si>
  <si>
    <t>O3</t>
  </si>
  <si>
    <t>O4</t>
  </si>
  <si>
    <t>O5</t>
  </si>
  <si>
    <t>EQUIPO DE TRABAJO</t>
  </si>
  <si>
    <t>1. Perfil profesional</t>
  </si>
  <si>
    <t>2. Principales Actividades relacionadas con el proyecto</t>
  </si>
  <si>
    <t>3. Asignación del recurso</t>
  </si>
  <si>
    <t>Listado de las actividades que serán responsabilidad del perfil profesional solicitado.</t>
  </si>
  <si>
    <t>Cofinanciación</t>
  </si>
  <si>
    <t>Contrapartida</t>
  </si>
  <si>
    <t>Controlar el desarrollo de las actividades del plan de trabajo</t>
  </si>
  <si>
    <t>X</t>
  </si>
  <si>
    <t>PLANEACIÓN FINANCIERA</t>
  </si>
  <si>
    <t>1. CÓDIGO DEL OBJETIVO</t>
  </si>
  <si>
    <t>2. NOMBRE DEL RUBRO</t>
  </si>
  <si>
    <t>3. Descripción del Rubro</t>
  </si>
  <si>
    <t>4. FUENTES DE FINANCIACIÓN</t>
  </si>
  <si>
    <t>5. TOTAL</t>
  </si>
  <si>
    <t>Seleccionar en la lista desplegable los rubros que se necesitan para cumplir con los objetivos especifico y que se relacionan con las actividades relacionadas</t>
  </si>
  <si>
    <t>Descripción específica pero corta del uso de los recursos establecidos</t>
  </si>
  <si>
    <t>Registrar el valor de inversión, si son rubros tipo cofinanciación R o contrapartida EF</t>
  </si>
  <si>
    <t>R05- REQUERIMIENTOS DE INVERSIÓN PARA ADECUACIONES DE INFRAESTRUCTURA</t>
  </si>
  <si>
    <t>R03- SERVICIOS PARA LA INNOVACIÓN</t>
  </si>
  <si>
    <t>Análisis y diseño logístico (listado de servicios para la Innovación que se encuentran en los TDR)</t>
  </si>
  <si>
    <t>EF02- Alquiler de salones para la realización de talleres o jornadas de capacitación y material didáctico</t>
  </si>
  <si>
    <t>Todo lo que se requiere para la capacitación de los recorridos</t>
  </si>
  <si>
    <t>R04- SERVICIOS, MATERIALES E INSUMOS NECESARIOS PARA LOS PROCESOS DE INNOVACIÓN</t>
  </si>
  <si>
    <t>R03- PRUEBAS Y SERVICIOS DE LABORATORIO:</t>
  </si>
  <si>
    <t>COSTOS INDIRECTOS</t>
  </si>
  <si>
    <t>TOTALES</t>
  </si>
  <si>
    <t>INDICADORES</t>
  </si>
  <si>
    <t>El presente documento establece los mecanismos que evidenciarán el impacto del proyecto, seleccionando por lo menos un indicador que permita medir el incremento logrado en la productividad y competitividad una vez finalizada la intervención; el cambio en dicho indicador deberá verse reflejado respecto a un componente de impacto.</t>
  </si>
  <si>
    <t>Componentes de Impacto</t>
  </si>
  <si>
    <t xml:space="preserve">- Incremento de la productividad </t>
  </si>
  <si>
    <t>- Incremento en la producción</t>
  </si>
  <si>
    <t>- Incremento de los ingresos</t>
  </si>
  <si>
    <t>- Captación de clientes potenciales</t>
  </si>
  <si>
    <t>- Incremento en el porcentaje de ventas relacionadas con productos de innovación introducidos.</t>
  </si>
  <si>
    <t>- Porcentaje de mejora en la gestión de la innovación con la línea base de cada empresa, con las métricas e indicadores iniciales y finales.</t>
  </si>
  <si>
    <t>- Impacto (social, económico, productivo, tecnológico) si este fuera el caso</t>
  </si>
  <si>
    <t>1.</t>
  </si>
  <si>
    <t>Indicadores</t>
  </si>
  <si>
    <t xml:space="preserve">Descripción </t>
  </si>
  <si>
    <t>Productividad Operativa</t>
  </si>
  <si>
    <t>Variable 1. (Cantidad de productos o Servicios producidos)/  Variable 2. (Cantidad de recursos requeridos)</t>
  </si>
  <si>
    <t>Productividad en Ahorros de costes por la innovación en procesos</t>
  </si>
  <si>
    <t>Variable 1. (Costos sin innovación) - Variable 2. (Costos con Innovación)</t>
  </si>
  <si>
    <t>Productividad en Nivel de ventas</t>
  </si>
  <si>
    <t>Variable 1. (Ventas reales)/ Variable 2. (Ventas presupuestadas)</t>
  </si>
  <si>
    <t>Productividad %ventas de nuevos productos o servicios</t>
  </si>
  <si>
    <t>Variable 1. (Ventas de nuevos productos)/ Variable 2. (Ventas totales)</t>
  </si>
  <si>
    <t>Productividad # Prospectos interesados en la innovación de la empresa</t>
  </si>
  <si>
    <t xml:space="preserve">Productividad en Porcentaje de innovación en la empresa </t>
  </si>
  <si>
    <t>Variable 1.(cuota de ingresos de las innovaciones) / Variable 2. (volumen de negocios total) * 100</t>
  </si>
  <si>
    <t>2.</t>
  </si>
  <si>
    <t>Realice las proyecciones esperadas  con cada uno de los indicadores seleccionados y registre la línea base, evidenciando un incremento importante en alguno de los factores</t>
  </si>
  <si>
    <t>Ejemplo:</t>
  </si>
  <si>
    <t>Descripción del proceso o producto a medir</t>
  </si>
  <si>
    <t xml:space="preserve">Ejemplo: </t>
  </si>
  <si>
    <t>Proceso de transformación de YUCA a croquetas</t>
  </si>
  <si>
    <t>Indicador</t>
  </si>
  <si>
    <t>Descripción de la línea base</t>
  </si>
  <si>
    <t>Línea base</t>
  </si>
  <si>
    <t>Proyección</t>
  </si>
  <si>
    <t>Fuentes de verificación</t>
  </si>
  <si>
    <t>Variable 1</t>
  </si>
  <si>
    <t>Variable 2</t>
  </si>
  <si>
    <t>Formato de registro de producción semanal (Adjuntarlo en la propuesta)</t>
  </si>
  <si>
    <t>Formule la ecuación identificada en el indicador</t>
  </si>
  <si>
    <t>Porcentaje de innovación</t>
  </si>
  <si>
    <t>Actualmente se espera iniciar con innovación en servicios, la empresa sólo tiene recorridos tradicionales a la caimanera, medición mensual</t>
  </si>
  <si>
    <t>Facturas del mes</t>
  </si>
  <si>
    <t>SECTORES</t>
  </si>
  <si>
    <t>TIPOS DE INNOVACIÓN</t>
  </si>
  <si>
    <t>RUBROS</t>
  </si>
  <si>
    <t>Innovación en Producto</t>
  </si>
  <si>
    <t>Agroindustria</t>
  </si>
  <si>
    <t>Innovación en Servicio</t>
  </si>
  <si>
    <t>R02 - PAGO DE GASTOS DE TRANSPORTE DEL EQUIPO EJECUTOR</t>
  </si>
  <si>
    <t>Turismo</t>
  </si>
  <si>
    <t>Innovación en Proceso</t>
  </si>
  <si>
    <t>Se identifican los resultados específicos que se esperan en el proyecto que contribuyen al cumplimiento del objetivo general. (Enumerarlos O1, O2, O3, etc., máximo 5)</t>
  </si>
  <si>
    <t>En este espacio se relacionan los objetivos específicos que se definieron en el perfil del proyecto, en los cuales se identifican los resultados específicos que se esperan en el proyecto que contribuyen al cumplimiento del objetivo general</t>
  </si>
  <si>
    <t>Fecha con día, mes y año donde se proyecta iniciar con la actividad</t>
  </si>
  <si>
    <t>Fecha con día, mes y año donde se proyecta finalizar con la actividad</t>
  </si>
  <si>
    <t xml:space="preserve">Instalar en el hotel los parqueaderos de las bicicletas turísticos de playa </t>
  </si>
  <si>
    <t>Capacitar para nuestros aliados turísticos.</t>
  </si>
  <si>
    <t>Memorias de capacitación y documento por aliado que soporta la calificación</t>
  </si>
  <si>
    <t>Breve resumen de tu trayectoria respecto a la experiencia, formación y competencias necesarias para cumplir con actividades especificas, relacionadas con el proyecto.</t>
  </si>
  <si>
    <t>Indica si el recurso humano será financiando por recursos de cofinanciación (R01) o contrapartida (EF01)</t>
  </si>
  <si>
    <t>Gestor profesional: Profesional en Administración de empresas con carreras afines,  con post grado y experiencia de mas de un año liderando proyectos y/o desarrollando nuevos servicios, preferiblemente en el sector hotelero. Con buen manejo de equipo y comunicación asertiva</t>
  </si>
  <si>
    <t>Apoyar en la definición de los recorridos  y las experiencias de la ruta turística.</t>
  </si>
  <si>
    <t>Organizar el parqueadero del hotel, agregando el parqueadero para 12 bicicletas turísticas</t>
  </si>
  <si>
    <t>Seleccione con una X uno o dos indicadores que pueda soportar la pertinencia y el impacto real que el proyecto genero en su organización</t>
  </si>
  <si>
    <t>Variable 1. (Número de personas que han manifestado interés por la innovación)</t>
  </si>
  <si>
    <t>Se fabrican 200 croquetas de yuca con 4 empleados en una semana</t>
  </si>
  <si>
    <t>Nuevo servicio turístico para experiencias comunitarias y gastronómicas</t>
  </si>
  <si>
    <t>Economía Naranja</t>
  </si>
  <si>
    <t xml:space="preserve">Item </t>
  </si>
  <si>
    <t xml:space="preserve">Nombre Del Recurso </t>
  </si>
  <si>
    <t xml:space="preserve">Descripción de la Actividad </t>
  </si>
  <si>
    <t xml:space="preserve">Unidad </t>
  </si>
  <si>
    <t xml:space="preserve">Cantidad </t>
  </si>
  <si>
    <t xml:space="preserve">Valor Unitario </t>
  </si>
  <si>
    <t xml:space="preserve">Valor Total </t>
  </si>
  <si>
    <t>VALOR COFINANCIADO</t>
  </si>
  <si>
    <t xml:space="preserve">CONTRAPARTIDA EN EFECTIVO </t>
  </si>
  <si>
    <t xml:space="preserve">PARA TENER EN CUENTA </t>
  </si>
  <si>
    <t xml:space="preserve">Si este valor es diferente  a cero ($0)  revise los valores </t>
  </si>
  <si>
    <t>R01</t>
  </si>
  <si>
    <t xml:space="preserve">PAGO DE RECURSO HUMANO </t>
  </si>
  <si>
    <t>Sin Tope</t>
  </si>
  <si>
    <t>R01.1</t>
  </si>
  <si>
    <t>R01.2</t>
  </si>
  <si>
    <t>R01.3</t>
  </si>
  <si>
    <t>R01.4</t>
  </si>
  <si>
    <t>R01.5</t>
  </si>
  <si>
    <t>R01.6</t>
  </si>
  <si>
    <t>R01.7</t>
  </si>
  <si>
    <t>R01.8</t>
  </si>
  <si>
    <t>R02</t>
  </si>
  <si>
    <t xml:space="preserve">PAGO DE GASTOS DE TRANSPORTE DEL EQUIPO EJECUTOR </t>
  </si>
  <si>
    <t>R02.1</t>
  </si>
  <si>
    <t>La cofinanciación de este rubro no podrá exceder el 5% del valor total de la cofinanciación (Valor Maximo $3.500.000)</t>
  </si>
  <si>
    <t>R02.2</t>
  </si>
  <si>
    <t>R02.3</t>
  </si>
  <si>
    <t>R02.4</t>
  </si>
  <si>
    <t>R02.5</t>
  </si>
  <si>
    <t>R02.6</t>
  </si>
  <si>
    <t>R02.7</t>
  </si>
  <si>
    <t>R02.8</t>
  </si>
  <si>
    <t>R03</t>
  </si>
  <si>
    <t xml:space="preserve">SERVICIOS PARA LA INNOVACIÓN </t>
  </si>
  <si>
    <t>R03.1</t>
  </si>
  <si>
    <t>Servicio de diseño y análisis de productos agroindustriales</t>
  </si>
  <si>
    <t>La cofinanciación de este rubro deberá ser mínimo del 35% del valor total de la cofinanciación (Valor Mínimo $24,500,000)</t>
  </si>
  <si>
    <t>R03.1.1</t>
  </si>
  <si>
    <t>R03.1.2</t>
  </si>
  <si>
    <t>R03.1.3</t>
  </si>
  <si>
    <t>R03.1.4</t>
  </si>
  <si>
    <t>R03.1.5</t>
  </si>
  <si>
    <t>R03.2</t>
  </si>
  <si>
    <t>Pruebas y Servicios de laboratorio</t>
  </si>
  <si>
    <t>R03.2.1</t>
  </si>
  <si>
    <t>R03.2.2</t>
  </si>
  <si>
    <t>R03.2.3</t>
  </si>
  <si>
    <t>R03.2.4</t>
  </si>
  <si>
    <t>R03.2.5</t>
  </si>
  <si>
    <t>R03.3</t>
  </si>
  <si>
    <t>Marketing Digital para validación</t>
  </si>
  <si>
    <t>R03.3.1</t>
  </si>
  <si>
    <t>R03.3.2</t>
  </si>
  <si>
    <t>R03.3.3</t>
  </si>
  <si>
    <t>R03.3.4</t>
  </si>
  <si>
    <t>R03.3.5</t>
  </si>
  <si>
    <t>R03.4</t>
  </si>
  <si>
    <t>Diseño, modelado e imagen gráfica para prototipos en 3D</t>
  </si>
  <si>
    <t>R03.4.1</t>
  </si>
  <si>
    <t>R03.4.2</t>
  </si>
  <si>
    <t>R03.4.3</t>
  </si>
  <si>
    <t>R03.4.4</t>
  </si>
  <si>
    <t>R03.4.5</t>
  </si>
  <si>
    <t>R03.5</t>
  </si>
  <si>
    <t>Análisis y diseño logístico</t>
  </si>
  <si>
    <t>R03.5.1</t>
  </si>
  <si>
    <t>R03.5.2</t>
  </si>
  <si>
    <t>R03.5.3</t>
  </si>
  <si>
    <t>R03.5.4</t>
  </si>
  <si>
    <t>R03.5.5</t>
  </si>
  <si>
    <t>R03.6</t>
  </si>
  <si>
    <t>Desarrollo de soluciones TIC</t>
  </si>
  <si>
    <t>R03.6.1</t>
  </si>
  <si>
    <t>R03.6.2</t>
  </si>
  <si>
    <t>R03.6.3</t>
  </si>
  <si>
    <t>R03.6.4</t>
  </si>
  <si>
    <t>R03.6.5</t>
  </si>
  <si>
    <t>R03.7</t>
  </si>
  <si>
    <t>Evaluación de la operatividad y funcionamiento de la tecnología in situ</t>
  </si>
  <si>
    <t>R03.7.1</t>
  </si>
  <si>
    <t>R03.7.2</t>
  </si>
  <si>
    <t>R03.7.3</t>
  </si>
  <si>
    <t>R03.7.4</t>
  </si>
  <si>
    <t>R03.7.5</t>
  </si>
  <si>
    <t>R03.8</t>
  </si>
  <si>
    <t>Asesoría para el aseguramiento de la calidad y cumplimiento de normas</t>
  </si>
  <si>
    <t>R03.8.1</t>
  </si>
  <si>
    <t>R03.8.2</t>
  </si>
  <si>
    <t>R03.8.3</t>
  </si>
  <si>
    <t>R03.8.4</t>
  </si>
  <si>
    <t>R03.8.5</t>
  </si>
  <si>
    <t>R03.9</t>
  </si>
  <si>
    <t>Servicio tecnológico pruebas de calidad de materiales</t>
  </si>
  <si>
    <t>R03.9.1</t>
  </si>
  <si>
    <t>R03.9.2</t>
  </si>
  <si>
    <t>R03.9.3</t>
  </si>
  <si>
    <t>R03.9.4</t>
  </si>
  <si>
    <t>R03.9.5</t>
  </si>
  <si>
    <t>R03.10</t>
  </si>
  <si>
    <t>Validación con clientes, expertos y colaboradores</t>
  </si>
  <si>
    <t>R03.10.1</t>
  </si>
  <si>
    <t>R03.10.2</t>
  </si>
  <si>
    <t>R03.10.3</t>
  </si>
  <si>
    <t>R03.10.4</t>
  </si>
  <si>
    <t>R03.10.5</t>
  </si>
  <si>
    <t>R03.11</t>
  </si>
  <si>
    <t>Transferencia tecnológica</t>
  </si>
  <si>
    <t>R03.11.1</t>
  </si>
  <si>
    <t>R03.11.2</t>
  </si>
  <si>
    <t>R03.11.3</t>
  </si>
  <si>
    <t>R03.11.4</t>
  </si>
  <si>
    <t>R03.11.5</t>
  </si>
  <si>
    <t>R03.12</t>
  </si>
  <si>
    <t>Validación y análisis de oferta y demanda del prototipo</t>
  </si>
  <si>
    <t>R03.12.1</t>
  </si>
  <si>
    <t>R03.12.2</t>
  </si>
  <si>
    <t>R03.12.3</t>
  </si>
  <si>
    <t>R03.12.4</t>
  </si>
  <si>
    <t>R03.12.5</t>
  </si>
  <si>
    <t>R03.13</t>
  </si>
  <si>
    <t>Vigilancia Tecnológica</t>
  </si>
  <si>
    <t>R03.13.1</t>
  </si>
  <si>
    <t>R03.13.2</t>
  </si>
  <si>
    <t>R03.13.3</t>
  </si>
  <si>
    <t>R03.13.4</t>
  </si>
  <si>
    <t>R03.13.5</t>
  </si>
  <si>
    <t>R03.14</t>
  </si>
  <si>
    <t>Propiedad intelectual</t>
  </si>
  <si>
    <t>R03.14.1</t>
  </si>
  <si>
    <t>R03.14.2</t>
  </si>
  <si>
    <t>R03.14.3</t>
  </si>
  <si>
    <t>R03.14.4</t>
  </si>
  <si>
    <t>R03.14.5</t>
  </si>
  <si>
    <t>R04</t>
  </si>
  <si>
    <t>MAQUINARIA, HERRAMIENTAS, EQUIPOS, MATERIALES E INSUMOS NECSARIOS PARA LOS PROCESOS DE INNOVACIÓN</t>
  </si>
  <si>
    <t>R04.1</t>
  </si>
  <si>
    <t xml:space="preserve"> La cofinanciación de este rubro no podrá exceder el 30% del valor total de la cofinanciación (Valor Maximo $21,000,000)</t>
  </si>
  <si>
    <t>R04.2</t>
  </si>
  <si>
    <t>R04.3</t>
  </si>
  <si>
    <t>R04.4</t>
  </si>
  <si>
    <t>R04.5</t>
  </si>
  <si>
    <t>R04.6</t>
  </si>
  <si>
    <t>R04.7</t>
  </si>
  <si>
    <t>R04.8</t>
  </si>
  <si>
    <t>R05</t>
  </si>
  <si>
    <t>REQUERIMIENTOS DE INVERSIÓN Y ADECUACIONES DE INFRAESTRUCTURA</t>
  </si>
  <si>
    <t>R05.1</t>
  </si>
  <si>
    <t>La cofinanciación de este rubro no podrá exceder el 20% del valor total de la cofinanciación (Valor Maximo $14,000,000)</t>
  </si>
  <si>
    <t>R05.2</t>
  </si>
  <si>
    <t>R05.3</t>
  </si>
  <si>
    <t>R05.4</t>
  </si>
  <si>
    <t>R05.5</t>
  </si>
  <si>
    <t>R05.6</t>
  </si>
  <si>
    <t>R05.7</t>
  </si>
  <si>
    <t>R05.8</t>
  </si>
  <si>
    <t xml:space="preserve">VALOR TOTAL DEL PROYECTO </t>
  </si>
  <si>
    <t>1. Código del Objetivo</t>
  </si>
  <si>
    <t>N/A</t>
  </si>
  <si>
    <t xml:space="preserve">Mínimo </t>
  </si>
  <si>
    <t>Máximo</t>
  </si>
  <si>
    <t xml:space="preserve">EF03 - Gastos de pólizas para asegurar la maquinaria y/o equipos adquiridos en el marco del proyecto </t>
  </si>
  <si>
    <t xml:space="preserve">EF04 - Gastos de legalización del contrato de cofinanciación: pólizas </t>
  </si>
  <si>
    <t>R01 - PAGO DE RECURSO HUMANO</t>
  </si>
  <si>
    <t>R03 - SERVICIOS PARA LA INNOVACIÓN</t>
  </si>
  <si>
    <t>R04 -  MAQUINARIA, HERRAMIENTAS, EQUIPOS, MATERIALES E INSUMOS: NECESARIOS PARA LOS PROCESOS DE INNOVACIÓN</t>
  </si>
  <si>
    <t>R05 - REQUERIMIENTOS DE INVERSIÓN PARA ADECUACIONES DE INFRAESTRUCTURA</t>
  </si>
  <si>
    <t>EF01 - Recursos requeridos para el desarrollo del objeto del proyecto (Salarios . Honorarios)</t>
  </si>
  <si>
    <t>EF02 - Alquiler de salones para la realización de talleres o jornadas de capacitación y material didáctico</t>
  </si>
  <si>
    <t>VALORES TOPES</t>
  </si>
  <si>
    <t>%</t>
  </si>
  <si>
    <t xml:space="preserve">ALERTAS </t>
  </si>
  <si>
    <t xml:space="preserve">VERIFICACIÓN DE VALORES </t>
  </si>
  <si>
    <t>OEE -A3</t>
  </si>
  <si>
    <t>OEE- A1</t>
  </si>
  <si>
    <t>OEE -A2</t>
  </si>
  <si>
    <t>O1-A1</t>
  </si>
  <si>
    <t>O1-A2</t>
  </si>
  <si>
    <t>O1-A3</t>
  </si>
  <si>
    <t>O1-A4</t>
  </si>
  <si>
    <t>O1-A5</t>
  </si>
  <si>
    <t>O2-A1</t>
  </si>
  <si>
    <t>O2-A2</t>
  </si>
  <si>
    <t>O2-A3</t>
  </si>
  <si>
    <t>O2-A4</t>
  </si>
  <si>
    <t>O2-A5</t>
  </si>
  <si>
    <t>O3-A1</t>
  </si>
  <si>
    <t>O3-A2</t>
  </si>
  <si>
    <t>O3-A3</t>
  </si>
  <si>
    <t>O3-A4</t>
  </si>
  <si>
    <t>O3-A5</t>
  </si>
  <si>
    <t>O4-A1</t>
  </si>
  <si>
    <t>O4-A2</t>
  </si>
  <si>
    <t>O4-A3</t>
  </si>
  <si>
    <t>O4-A4</t>
  </si>
  <si>
    <t>O4-A5</t>
  </si>
  <si>
    <t>O5-A1</t>
  </si>
  <si>
    <t>O5-A2</t>
  </si>
  <si>
    <t>O5-A3</t>
  </si>
  <si>
    <t>O5-A4</t>
  </si>
  <si>
    <t>O5-A5</t>
  </si>
  <si>
    <t>O1-A6</t>
  </si>
  <si>
    <t>O1-A7</t>
  </si>
  <si>
    <t>O1-A8</t>
  </si>
  <si>
    <t>O1-A9</t>
  </si>
  <si>
    <t>O1-A10</t>
  </si>
  <si>
    <t>O2-A6</t>
  </si>
  <si>
    <t>O2-A7</t>
  </si>
  <si>
    <t>O2-A8</t>
  </si>
  <si>
    <t>O2-A9</t>
  </si>
  <si>
    <t>O2-A10</t>
  </si>
  <si>
    <t>O3-A6</t>
  </si>
  <si>
    <t>O3-A7</t>
  </si>
  <si>
    <t>O3-A8</t>
  </si>
  <si>
    <t>O3-A9</t>
  </si>
  <si>
    <t>O3-A10</t>
  </si>
  <si>
    <t>O4-A6</t>
  </si>
  <si>
    <t>O4-A7</t>
  </si>
  <si>
    <t>O4-A8</t>
  </si>
  <si>
    <t>O4-A9</t>
  </si>
  <si>
    <t>O4-A10</t>
  </si>
  <si>
    <t>O5-A6</t>
  </si>
  <si>
    <t>O5-A7</t>
  </si>
  <si>
    <t>O5-A8</t>
  </si>
  <si>
    <t>O5-A9</t>
  </si>
  <si>
    <t>O5-A10</t>
  </si>
  <si>
    <t>Evidencia visual/fotográfica de los parqueaderos Instalados</t>
  </si>
  <si>
    <t>OBJETIVOS</t>
  </si>
  <si>
    <t xml:space="preserve">5. Unidad </t>
  </si>
  <si>
    <t xml:space="preserve">6. Cantidad </t>
  </si>
  <si>
    <t xml:space="preserve">7. Valor Unitario </t>
  </si>
  <si>
    <t xml:space="preserve">8. Valor Total </t>
  </si>
  <si>
    <t>ACTIVIDADES</t>
  </si>
  <si>
    <t>2.  Código de la Actividad</t>
  </si>
  <si>
    <t xml:space="preserve">PLANEACIÓN FINANCIERA </t>
  </si>
  <si>
    <t>3.  Nombre del Rubro</t>
  </si>
  <si>
    <t>4. Nombre del Recurso y/o Insumo</t>
  </si>
  <si>
    <t>2. Tipo de innovación</t>
  </si>
  <si>
    <t>Describa el proceso prototipado , las validación que realizó y los resultado obtenidos 
(¿Cuáles son los antecedentes que permitieron identificar el reto o proyecto de innovación que está presentando?)</t>
  </si>
  <si>
    <t>Describa la propuesta de valor y puntualice los beneficio y ventajas para el cliente. Aquí se presentan los principales beneficios y ventajas derivadas en la implementación del proyecto que podrían percibir sus usuarios. Puede tratarse de aspectos económicos (aumento de ingresos, reducción de costes, ahorros en el proceso), técnicos (mejores tiempos, menores consumos energéticos, mayor rendimiento, mayor posicionamiento, mejor servicio), ambientales (reducción de emisiones, menor impacto), culturales o en la salud. En la medida de lo posible, es recomendable divulgar datos precisos sobre los beneficios, que hayan sido previamente analizados y cuantificados.</t>
  </si>
  <si>
    <t>Describa el perfil de los usuarios o clientes y complemente con soportes y validaciones (encuestas, entrevistas, llamadas)</t>
  </si>
  <si>
    <t>Justifique por que su proyecto de innovación genera impactos económicos, sociales y ambientales. 
Soporte sus respuestas con cifras o estadísticas.</t>
  </si>
  <si>
    <t>Mencione y describa el paso a paso de su proyecto de innovación, incluyendo etapas de procesos, actividades y recurso a utilizar. Sea lo más específico posible.</t>
  </si>
  <si>
    <t>6. Definición del problema</t>
  </si>
  <si>
    <t>8. Propuesta de valor</t>
  </si>
  <si>
    <t>9. Objetivo General del Proyecto a cofinanciar</t>
  </si>
  <si>
    <t>10. Objetivos específicos: Productos / Resultados esperados</t>
  </si>
  <si>
    <t>12. Pertinencia y justificación del proyecto a cofinanciar</t>
  </si>
  <si>
    <t>Contrapartida en efectivo</t>
  </si>
  <si>
    <t>7.Segmento del usuario y/o Cliente o Mercado al que dirige el nuevo producto, servicio o proceso</t>
  </si>
  <si>
    <t>13. Describa el resultado final de su innovación y el paso a paso del proyecto a implementar</t>
  </si>
  <si>
    <t>11. Descripción del avance del proceso y principales hallazgos del prototipado</t>
  </si>
  <si>
    <t>1. Nombre del producto, servicio o proceso Innovador:</t>
  </si>
  <si>
    <r>
      <t xml:space="preserve">3. Duración total del proyecto 
</t>
    </r>
    <r>
      <rPr>
        <sz val="12"/>
        <color rgb="FF000000"/>
        <rFont val="Calibri"/>
        <family val="2"/>
      </rPr>
      <t>Indique la duración de su proyecto en meses(máximo 6 meses)</t>
    </r>
  </si>
  <si>
    <r>
      <t xml:space="preserve">4. Costo estimado total del proyecto a cofinanciar </t>
    </r>
    <r>
      <rPr>
        <sz val="12"/>
        <color rgb="FF000000"/>
        <rFont val="Calibri"/>
        <family val="2"/>
      </rPr>
      <t>(cofinanciación + contrapartida)</t>
    </r>
  </si>
  <si>
    <t xml:space="preserve">Describa cuál fue la necesidad u oportunidad en función del cliente (interno o externo) que encontró para desarrollar el proyecto de innovación.
Apóyese en soportes y validaciones de la problemática </t>
  </si>
  <si>
    <t xml:space="preserve">5. Actividad principal que su empresa realiza:
</t>
  </si>
  <si>
    <t xml:space="preserve">Describa A que se dedica la empresa actualmente (Actividad principal),¿cuál es el principal diferenciador que tiene?, ¿Cuáles son los productos o servicios que ofrece?¿Cómo genera ingresos? . Máximo 500 caracteres </t>
  </si>
  <si>
    <t xml:space="preserve">FORMATO PROYECTO INNOVADOR A COFINANCIAR </t>
  </si>
  <si>
    <t>O1-A11</t>
  </si>
  <si>
    <t>O2-A11</t>
  </si>
  <si>
    <t>O3-A11</t>
  </si>
  <si>
    <t>O4-A11</t>
  </si>
  <si>
    <t>O5-A11</t>
  </si>
  <si>
    <t>O1-A12</t>
  </si>
  <si>
    <t>O2-A12</t>
  </si>
  <si>
    <t>O3-A12</t>
  </si>
  <si>
    <t>O4-A12</t>
  </si>
  <si>
    <t>O5-A12</t>
  </si>
  <si>
    <t>O1-A13</t>
  </si>
  <si>
    <t>O2-A13</t>
  </si>
  <si>
    <t>O3-A13</t>
  </si>
  <si>
    <t>O4-A13</t>
  </si>
  <si>
    <t>O5-A13</t>
  </si>
  <si>
    <t>O1-A14</t>
  </si>
  <si>
    <t>O2-A14</t>
  </si>
  <si>
    <t>O3-A14</t>
  </si>
  <si>
    <t>O4-A14</t>
  </si>
  <si>
    <t>O5-A14</t>
  </si>
  <si>
    <t>O1-A15</t>
  </si>
  <si>
    <t>O2-A15</t>
  </si>
  <si>
    <t>O3-A15</t>
  </si>
  <si>
    <t>O4-A15</t>
  </si>
  <si>
    <t>O5-A15</t>
  </si>
  <si>
    <t>O1-A16</t>
  </si>
  <si>
    <t>O2-A16</t>
  </si>
  <si>
    <t>O3-A16</t>
  </si>
  <si>
    <t>O4-A16</t>
  </si>
  <si>
    <t>O5-A16</t>
  </si>
  <si>
    <t>O1-A17</t>
  </si>
  <si>
    <t>O2-A17</t>
  </si>
  <si>
    <t>O3-A17</t>
  </si>
  <si>
    <t>O4-A17</t>
  </si>
  <si>
    <t>O5-A17</t>
  </si>
  <si>
    <t>O1-A18</t>
  </si>
  <si>
    <t>O2-A18</t>
  </si>
  <si>
    <t>O3-A18</t>
  </si>
  <si>
    <t>O4-A18</t>
  </si>
  <si>
    <t>O5-A18</t>
  </si>
  <si>
    <t>O1-A19</t>
  </si>
  <si>
    <t>O2-A19</t>
  </si>
  <si>
    <t>O3-A19</t>
  </si>
  <si>
    <t>O4-A19</t>
  </si>
  <si>
    <t>O5-A19</t>
  </si>
  <si>
    <t>O1-A20</t>
  </si>
  <si>
    <t>O2-A20</t>
  </si>
  <si>
    <t>O3-A20</t>
  </si>
  <si>
    <t>O4-A20</t>
  </si>
  <si>
    <t>O5-A20</t>
  </si>
  <si>
    <t>O1-A21</t>
  </si>
  <si>
    <t>O2-A21</t>
  </si>
  <si>
    <t>O3-A21</t>
  </si>
  <si>
    <t>O4-A21</t>
  </si>
  <si>
    <t>O5-A21</t>
  </si>
  <si>
    <t>O1-A22</t>
  </si>
  <si>
    <t>O2-A22</t>
  </si>
  <si>
    <t>O3-A22</t>
  </si>
  <si>
    <t>O4-A22</t>
  </si>
  <si>
    <t>O5-A22</t>
  </si>
  <si>
    <t>O1-A23</t>
  </si>
  <si>
    <t>O2-A23</t>
  </si>
  <si>
    <t>O3-A23</t>
  </si>
  <si>
    <t>O4-A23</t>
  </si>
  <si>
    <t>O5-A23</t>
  </si>
  <si>
    <t>O1-A24</t>
  </si>
  <si>
    <t>O2-A24</t>
  </si>
  <si>
    <t>O3-A24</t>
  </si>
  <si>
    <t>O4-A24</t>
  </si>
  <si>
    <t>O5-A24</t>
  </si>
  <si>
    <t>O1-A25</t>
  </si>
  <si>
    <t>O2-A25</t>
  </si>
  <si>
    <t>O3-A25</t>
  </si>
  <si>
    <t>O4-A25</t>
  </si>
  <si>
    <t>O5-A25</t>
  </si>
  <si>
    <t>O1-A26</t>
  </si>
  <si>
    <t>O2-A26</t>
  </si>
  <si>
    <t>O3-A26</t>
  </si>
  <si>
    <t>O4-A26</t>
  </si>
  <si>
    <t>O5-A26</t>
  </si>
  <si>
    <t>O1-A27</t>
  </si>
  <si>
    <t>O2-A27</t>
  </si>
  <si>
    <t>O3-A27</t>
  </si>
  <si>
    <t>O4-A27</t>
  </si>
  <si>
    <t>O5-A27</t>
  </si>
  <si>
    <t>O1-A28</t>
  </si>
  <si>
    <t>O2-A28</t>
  </si>
  <si>
    <t>O3-A28</t>
  </si>
  <si>
    <t>O4-A28</t>
  </si>
  <si>
    <t>O5-A28</t>
  </si>
  <si>
    <t>O1-A29</t>
  </si>
  <si>
    <t>O2-A29</t>
  </si>
  <si>
    <t>O3-A29</t>
  </si>
  <si>
    <t>O4-A29</t>
  </si>
  <si>
    <t>O5-A29</t>
  </si>
  <si>
    <t>O1-A30</t>
  </si>
  <si>
    <t>O2-A30</t>
  </si>
  <si>
    <t>O3-A30</t>
  </si>
  <si>
    <t>O4-A30</t>
  </si>
  <si>
    <t>O5-A30</t>
  </si>
  <si>
    <t>O1-A31</t>
  </si>
  <si>
    <t>O2-A31</t>
  </si>
  <si>
    <t>O3-A31</t>
  </si>
  <si>
    <t>O4-A31</t>
  </si>
  <si>
    <t>O5-A31</t>
  </si>
  <si>
    <t>O1-A32</t>
  </si>
  <si>
    <t>O2-A32</t>
  </si>
  <si>
    <t>O3-A32</t>
  </si>
  <si>
    <t>O4-A32</t>
  </si>
  <si>
    <t>O5-A32</t>
  </si>
  <si>
    <t>O1-A33</t>
  </si>
  <si>
    <t>O2-A33</t>
  </si>
  <si>
    <t>O3-A33</t>
  </si>
  <si>
    <t>O4-A33</t>
  </si>
  <si>
    <t>O5-A33</t>
  </si>
  <si>
    <t>O1-A34</t>
  </si>
  <si>
    <t>O2-A34</t>
  </si>
  <si>
    <t>O3-A34</t>
  </si>
  <si>
    <t>O4-A34</t>
  </si>
  <si>
    <t>O5-A34</t>
  </si>
  <si>
    <t>O1-A35</t>
  </si>
  <si>
    <t>O2-A35</t>
  </si>
  <si>
    <t>O3-A35</t>
  </si>
  <si>
    <t>O4-A35</t>
  </si>
  <si>
    <t>O5-A35</t>
  </si>
  <si>
    <t>O1-A36</t>
  </si>
  <si>
    <t>O2-A36</t>
  </si>
  <si>
    <t>O3-A36</t>
  </si>
  <si>
    <t>O4-A36</t>
  </si>
  <si>
    <t>O5-A36</t>
  </si>
  <si>
    <t>O1-A37</t>
  </si>
  <si>
    <t>O2-A37</t>
  </si>
  <si>
    <t>O3-A37</t>
  </si>
  <si>
    <t>O4-A37</t>
  </si>
  <si>
    <t>O5-A37</t>
  </si>
  <si>
    <t>O1-A38</t>
  </si>
  <si>
    <t>O2-A38</t>
  </si>
  <si>
    <t>O3-A38</t>
  </si>
  <si>
    <t>O4-A38</t>
  </si>
  <si>
    <t>O5-A38</t>
  </si>
  <si>
    <t>O1-A39</t>
  </si>
  <si>
    <t>O2-A39</t>
  </si>
  <si>
    <t>O3-A39</t>
  </si>
  <si>
    <t>O4-A39</t>
  </si>
  <si>
    <t>O5-A39</t>
  </si>
  <si>
    <t>O1-A40</t>
  </si>
  <si>
    <t>O2-A40</t>
  </si>
  <si>
    <t>O3-A40</t>
  </si>
  <si>
    <t>O4-A40</t>
  </si>
  <si>
    <t>O5-A40</t>
  </si>
  <si>
    <t>O1-A41</t>
  </si>
  <si>
    <t>O2-A41</t>
  </si>
  <si>
    <t>O3-A41</t>
  </si>
  <si>
    <t>O4-A41</t>
  </si>
  <si>
    <t>O5-A41</t>
  </si>
  <si>
    <t>O1-A42</t>
  </si>
  <si>
    <t>O2-A42</t>
  </si>
  <si>
    <t>O3-A42</t>
  </si>
  <si>
    <t>O4-A42</t>
  </si>
  <si>
    <t>O5-A42</t>
  </si>
  <si>
    <t>O1-A43</t>
  </si>
  <si>
    <t>O2-A43</t>
  </si>
  <si>
    <t>O3-A43</t>
  </si>
  <si>
    <t>O4-A43</t>
  </si>
  <si>
    <t>O5-A43</t>
  </si>
  <si>
    <t>O1-A44</t>
  </si>
  <si>
    <t>O2-A44</t>
  </si>
  <si>
    <t>O3-A44</t>
  </si>
  <si>
    <t>O4-A44</t>
  </si>
  <si>
    <t>O5-A44</t>
  </si>
  <si>
    <t>O1-A45</t>
  </si>
  <si>
    <t>O2-A45</t>
  </si>
  <si>
    <t>O3-A45</t>
  </si>
  <si>
    <t>O4-A45</t>
  </si>
  <si>
    <t>O5-A45</t>
  </si>
  <si>
    <t>O1-A46</t>
  </si>
  <si>
    <t>O2-A46</t>
  </si>
  <si>
    <t>O3-A46</t>
  </si>
  <si>
    <t>O4-A46</t>
  </si>
  <si>
    <t>O5-A46</t>
  </si>
  <si>
    <t>O1-A47</t>
  </si>
  <si>
    <t>O2-A47</t>
  </si>
  <si>
    <t>O3-A47</t>
  </si>
  <si>
    <t>O4-A47</t>
  </si>
  <si>
    <t>O5-A47</t>
  </si>
  <si>
    <t>O1-A48</t>
  </si>
  <si>
    <t>O2-A48</t>
  </si>
  <si>
    <t>O3-A48</t>
  </si>
  <si>
    <t>O4-A48</t>
  </si>
  <si>
    <t>O5-A48</t>
  </si>
  <si>
    <t>O1-A49</t>
  </si>
  <si>
    <t>O2-A49</t>
  </si>
  <si>
    <t>O3-A49</t>
  </si>
  <si>
    <t>O4-A49</t>
  </si>
  <si>
    <t>O5-A49</t>
  </si>
  <si>
    <t>O1-A50</t>
  </si>
  <si>
    <t>O2-A50</t>
  </si>
  <si>
    <t>O3-A50</t>
  </si>
  <si>
    <t>O4-A50</t>
  </si>
  <si>
    <t>O5-A50</t>
  </si>
  <si>
    <t>O1-A51</t>
  </si>
  <si>
    <t>O2-A51</t>
  </si>
  <si>
    <t>O3-A51</t>
  </si>
  <si>
    <t>O4-A51</t>
  </si>
  <si>
    <t>O5-A51</t>
  </si>
  <si>
    <t>O1-A52</t>
  </si>
  <si>
    <t>O2-A52</t>
  </si>
  <si>
    <t>O3-A52</t>
  </si>
  <si>
    <t>O4-A52</t>
  </si>
  <si>
    <t>O5-A52</t>
  </si>
  <si>
    <t>O1-A53</t>
  </si>
  <si>
    <t>O2-A53</t>
  </si>
  <si>
    <t>O3-A53</t>
  </si>
  <si>
    <t>O4-A53</t>
  </si>
  <si>
    <t>O5-A53</t>
  </si>
  <si>
    <t>O1-A54</t>
  </si>
  <si>
    <t>O2-A54</t>
  </si>
  <si>
    <t>O3-A54</t>
  </si>
  <si>
    <t>O4-A54</t>
  </si>
  <si>
    <t>O5-A54</t>
  </si>
  <si>
    <t>O1-A55</t>
  </si>
  <si>
    <t>O2-A55</t>
  </si>
  <si>
    <t>O3-A55</t>
  </si>
  <si>
    <t>O4-A55</t>
  </si>
  <si>
    <t>O5-A55</t>
  </si>
  <si>
    <t>O1-A56</t>
  </si>
  <si>
    <t>O2-A56</t>
  </si>
  <si>
    <t>O3-A56</t>
  </si>
  <si>
    <t>O4-A56</t>
  </si>
  <si>
    <t>O5-A56</t>
  </si>
  <si>
    <t>O1-A57</t>
  </si>
  <si>
    <t>O2-A57</t>
  </si>
  <si>
    <t>O3-A57</t>
  </si>
  <si>
    <t>O4-A57</t>
  </si>
  <si>
    <t>O5-A57</t>
  </si>
  <si>
    <t>O1-A58</t>
  </si>
  <si>
    <t>O2-A58</t>
  </si>
  <si>
    <t>O3-A58</t>
  </si>
  <si>
    <t>O4-A58</t>
  </si>
  <si>
    <t>O5-A58</t>
  </si>
  <si>
    <t>O1-A59</t>
  </si>
  <si>
    <t>O2-A59</t>
  </si>
  <si>
    <t>O3-A59</t>
  </si>
  <si>
    <t>O4-A59</t>
  </si>
  <si>
    <t>O5-A59</t>
  </si>
  <si>
    <t>O1-A60</t>
  </si>
  <si>
    <t>O2-A60</t>
  </si>
  <si>
    <t>O3-A60</t>
  </si>
  <si>
    <t>O4-A60</t>
  </si>
  <si>
    <t>O5-A60</t>
  </si>
  <si>
    <t>O1-A61</t>
  </si>
  <si>
    <t>O2-A61</t>
  </si>
  <si>
    <t>O3-A61</t>
  </si>
  <si>
    <t>O4-A61</t>
  </si>
  <si>
    <t>O5-A61</t>
  </si>
  <si>
    <t>O1-A62</t>
  </si>
  <si>
    <t>O2-A62</t>
  </si>
  <si>
    <t>O3-A62</t>
  </si>
  <si>
    <t>O4-A62</t>
  </si>
  <si>
    <t>O5-A62</t>
  </si>
  <si>
    <t>O1-A63</t>
  </si>
  <si>
    <t>O2-A63</t>
  </si>
  <si>
    <t>O3-A63</t>
  </si>
  <si>
    <t>O4-A63</t>
  </si>
  <si>
    <t>O5-A63</t>
  </si>
  <si>
    <t>O1-A64</t>
  </si>
  <si>
    <t>O2-A64</t>
  </si>
  <si>
    <t>O3-A64</t>
  </si>
  <si>
    <t>O4-A64</t>
  </si>
  <si>
    <t>O5-A64</t>
  </si>
  <si>
    <t>O1-A65</t>
  </si>
  <si>
    <t>O2-A65</t>
  </si>
  <si>
    <t>O3-A65</t>
  </si>
  <si>
    <t>O4-A65</t>
  </si>
  <si>
    <t>O5-A65</t>
  </si>
  <si>
    <t>O1-A66</t>
  </si>
  <si>
    <t>O2-A66</t>
  </si>
  <si>
    <t>O3-A66</t>
  </si>
  <si>
    <t>O4-A66</t>
  </si>
  <si>
    <t>O5-A66</t>
  </si>
  <si>
    <t>O1-A67</t>
  </si>
  <si>
    <t>O2-A67</t>
  </si>
  <si>
    <t>O3-A67</t>
  </si>
  <si>
    <t>O4-A67</t>
  </si>
  <si>
    <t>O5-A67</t>
  </si>
  <si>
    <t>O1-A68</t>
  </si>
  <si>
    <t>O2-A68</t>
  </si>
  <si>
    <t>O3-A68</t>
  </si>
  <si>
    <t>O4-A68</t>
  </si>
  <si>
    <t>O5-A68</t>
  </si>
  <si>
    <t>O1-A69</t>
  </si>
  <si>
    <t>O2-A69</t>
  </si>
  <si>
    <t>O3-A69</t>
  </si>
  <si>
    <t>O4-A69</t>
  </si>
  <si>
    <t>O5-A69</t>
  </si>
  <si>
    <t>O1-A70</t>
  </si>
  <si>
    <t>O2-A70</t>
  </si>
  <si>
    <t>O3-A70</t>
  </si>
  <si>
    <t>O4-A70</t>
  </si>
  <si>
    <t>O5-A70</t>
  </si>
  <si>
    <t>O1-A71</t>
  </si>
  <si>
    <t>O2-A71</t>
  </si>
  <si>
    <t>O3-A71</t>
  </si>
  <si>
    <t>O4-A71</t>
  </si>
  <si>
    <t>O5-A71</t>
  </si>
  <si>
    <t>O1-A72</t>
  </si>
  <si>
    <t>O2-A72</t>
  </si>
  <si>
    <t>O3-A72</t>
  </si>
  <si>
    <t>O4-A72</t>
  </si>
  <si>
    <t>O5-A72</t>
  </si>
  <si>
    <t>O1-A73</t>
  </si>
  <si>
    <t>O2-A73</t>
  </si>
  <si>
    <t>O3-A73</t>
  </si>
  <si>
    <t>O4-A73</t>
  </si>
  <si>
    <t>O5-A73</t>
  </si>
  <si>
    <t>O1-A74</t>
  </si>
  <si>
    <t>O2-A74</t>
  </si>
  <si>
    <t>O3-A74</t>
  </si>
  <si>
    <t>O4-A74</t>
  </si>
  <si>
    <t>O5-A74</t>
  </si>
  <si>
    <t>O1-A75</t>
  </si>
  <si>
    <t>O2-A75</t>
  </si>
  <si>
    <t>O3-A75</t>
  </si>
  <si>
    <t>O4-A75</t>
  </si>
  <si>
    <t>O5-A75</t>
  </si>
  <si>
    <t>O1-A76</t>
  </si>
  <si>
    <t>O2-A76</t>
  </si>
  <si>
    <t>O3-A76</t>
  </si>
  <si>
    <t>O4-A76</t>
  </si>
  <si>
    <t>O5-A76</t>
  </si>
  <si>
    <t>O1-A77</t>
  </si>
  <si>
    <t>O2-A77</t>
  </si>
  <si>
    <t>O3-A77</t>
  </si>
  <si>
    <t>O4-A77</t>
  </si>
  <si>
    <t>O5-A77</t>
  </si>
  <si>
    <t>O1-A78</t>
  </si>
  <si>
    <t>O2-A78</t>
  </si>
  <si>
    <t>O3-A78</t>
  </si>
  <si>
    <t>O4-A78</t>
  </si>
  <si>
    <t>O5-A78</t>
  </si>
  <si>
    <t>O1-A79</t>
  </si>
  <si>
    <t>O2-A79</t>
  </si>
  <si>
    <t>O3-A79</t>
  </si>
  <si>
    <t>O4-A79</t>
  </si>
  <si>
    <t>O5-A79</t>
  </si>
  <si>
    <t>O1-A80</t>
  </si>
  <si>
    <t>O2-A80</t>
  </si>
  <si>
    <t>O3-A80</t>
  </si>
  <si>
    <t>O4-A80</t>
  </si>
  <si>
    <t>O5-A80</t>
  </si>
  <si>
    <t>O1-A81</t>
  </si>
  <si>
    <t>O2-A81</t>
  </si>
  <si>
    <t>O3-A81</t>
  </si>
  <si>
    <t>O4-A81</t>
  </si>
  <si>
    <t>O5-A81</t>
  </si>
  <si>
    <t>O1-A82</t>
  </si>
  <si>
    <t>O2-A82</t>
  </si>
  <si>
    <t>O3-A82</t>
  </si>
  <si>
    <t>O4-A82</t>
  </si>
  <si>
    <t>O5-A82</t>
  </si>
  <si>
    <t>O1-A83</t>
  </si>
  <si>
    <t>O2-A83</t>
  </si>
  <si>
    <t>O3-A83</t>
  </si>
  <si>
    <t>O4-A83</t>
  </si>
  <si>
    <t>O5-A83</t>
  </si>
  <si>
    <t>O1-A84</t>
  </si>
  <si>
    <t>O2-A84</t>
  </si>
  <si>
    <t>O3-A84</t>
  </si>
  <si>
    <t>O4-A84</t>
  </si>
  <si>
    <t>O5-A84</t>
  </si>
  <si>
    <t>O1-A85</t>
  </si>
  <si>
    <t>O2-A85</t>
  </si>
  <si>
    <t>O3-A85</t>
  </si>
  <si>
    <t>O4-A85</t>
  </si>
  <si>
    <t>O5-A85</t>
  </si>
  <si>
    <t>O1-A86</t>
  </si>
  <si>
    <t>O2-A86</t>
  </si>
  <si>
    <t>O3-A86</t>
  </si>
  <si>
    <t>O4-A86</t>
  </si>
  <si>
    <t>O5-A86</t>
  </si>
  <si>
    <t>O1-A87</t>
  </si>
  <si>
    <t>O2-A87</t>
  </si>
  <si>
    <t>O3-A87</t>
  </si>
  <si>
    <t>O4-A87</t>
  </si>
  <si>
    <t>O5-A87</t>
  </si>
  <si>
    <t>O1-A88</t>
  </si>
  <si>
    <t>O2-A88</t>
  </si>
  <si>
    <t>O3-A88</t>
  </si>
  <si>
    <t>O4-A88</t>
  </si>
  <si>
    <t>O5-A88</t>
  </si>
  <si>
    <t>O1-A89</t>
  </si>
  <si>
    <t>O2-A89</t>
  </si>
  <si>
    <t>O3-A89</t>
  </si>
  <si>
    <t>O4-A89</t>
  </si>
  <si>
    <t>O5-A89</t>
  </si>
  <si>
    <t>O1-A90</t>
  </si>
  <si>
    <t>O2-A90</t>
  </si>
  <si>
    <t>O3-A90</t>
  </si>
  <si>
    <t>O4-A90</t>
  </si>
  <si>
    <t>O5-A90</t>
  </si>
  <si>
    <t>O1-A91</t>
  </si>
  <si>
    <t>O2-A91</t>
  </si>
  <si>
    <t>O3-A91</t>
  </si>
  <si>
    <t>O4-A91</t>
  </si>
  <si>
    <t>O5-A91</t>
  </si>
  <si>
    <t>O1-A92</t>
  </si>
  <si>
    <t>O2-A92</t>
  </si>
  <si>
    <t>O3-A92</t>
  </si>
  <si>
    <t>O4-A92</t>
  </si>
  <si>
    <t>O5-A92</t>
  </si>
  <si>
    <t>O1-A93</t>
  </si>
  <si>
    <t>O2-A93</t>
  </si>
  <si>
    <t>O3-A93</t>
  </si>
  <si>
    <t>O4-A93</t>
  </si>
  <si>
    <t>O5-A93</t>
  </si>
  <si>
    <t>O1-A94</t>
  </si>
  <si>
    <t>O2-A94</t>
  </si>
  <si>
    <t>O3-A94</t>
  </si>
  <si>
    <t>O4-A94</t>
  </si>
  <si>
    <t>O5-A94</t>
  </si>
  <si>
    <t>O1-A95</t>
  </si>
  <si>
    <t>O2-A95</t>
  </si>
  <si>
    <t>O3-A95</t>
  </si>
  <si>
    <t>O4-A95</t>
  </si>
  <si>
    <t>O5-A95</t>
  </si>
  <si>
    <t>O1-A96</t>
  </si>
  <si>
    <t>O2-A96</t>
  </si>
  <si>
    <t>O3-A96</t>
  </si>
  <si>
    <t>O4-A96</t>
  </si>
  <si>
    <t>O5-A96</t>
  </si>
  <si>
    <t>O1-A97</t>
  </si>
  <si>
    <t>O2-A97</t>
  </si>
  <si>
    <t>O3-A97</t>
  </si>
  <si>
    <t>O4-A97</t>
  </si>
  <si>
    <t>O5-A97</t>
  </si>
  <si>
    <t>O1-A98</t>
  </si>
  <si>
    <t>O2-A98</t>
  </si>
  <si>
    <t>O3-A98</t>
  </si>
  <si>
    <t>O4-A98</t>
  </si>
  <si>
    <t>O5-A98</t>
  </si>
  <si>
    <t>O1-A99</t>
  </si>
  <si>
    <t>O2-A99</t>
  </si>
  <si>
    <t>O3-A99</t>
  </si>
  <si>
    <t>O4-A99</t>
  </si>
  <si>
    <t>O5-A99</t>
  </si>
  <si>
    <t>O1-A100</t>
  </si>
  <si>
    <t>O2-A100</t>
  </si>
  <si>
    <t>O3-A100</t>
  </si>
  <si>
    <t>O4-A100</t>
  </si>
  <si>
    <t>O5-A100</t>
  </si>
  <si>
    <t>9. VALOR COFINANCIADO</t>
  </si>
  <si>
    <t xml:space="preserve">10. CONTRAPARTIDA EN EFECTIVO </t>
  </si>
  <si>
    <t>En las Casilas de la columna B (2.  Código de la Actividad) se debe seleccionar de la lista desplegable el código que corresponda según la formulación de cada proyecto</t>
  </si>
  <si>
    <t>En las Casilas de la columna C (3.  Nombre del Rubro) se debe seleccionar de la lista desplegable el rubro que corresponda según la formulación de cada proyecto y los TDR</t>
  </si>
  <si>
    <t>En las Casilas de la columna D (4. Nombre del Recurso y/o Insumo) se debe digitar la descripción del nombre del recurso y/o insumo que corresponda según la formulación de cada proyecto y los TDR</t>
  </si>
  <si>
    <t>En las Casilas de la columna E (5. Unidad) se debe digitar la unidad de medida correspondiente al insumo que se esta registrando en cada fila de acuerdo con los análisis técnicos que correspondan según la formulación de cada proyecto y los TDR</t>
  </si>
  <si>
    <t>En las Casilas de la columna F (6. Cantidad ) se debe digitar la cantidad de cada recurso y/o insumo que se esta registrando en cada fila de acuerdo con los análisis técnicos que correspondan según la formulación de cada proyecto y los TDR</t>
  </si>
  <si>
    <t>En las Casilas de la columna G (7. Valor Unitario ) se debe digitar el valor unitario de cada recurso y/o insumo que se esta registrando en cada fila de acuerdo con los análisis técnicos que correspondan según la formulación de cada proyecto y los TDR y a las cotizaciones del banco de proveedores</t>
  </si>
  <si>
    <t>En las Casilas de la columna J (9. VALOR COFINANCIADO) se debe digitar el valor parcial del total del costo de cada recurso y/o insumo que se esta registrando en cada fila de acuerdo con los análisis técnicos que correspondan según la formulación de cada proyecto, los TDR y a las cotizaciones del banco de proveedores; es decir que el proponente debe análizar que porción del costo direcciona a cofinanciación.</t>
  </si>
  <si>
    <t>En las Casilas de la columna L (10. CONTRAPARTIDA EN EFECTIVO) se debe digitar el valor parcial del total del costo de cada recurso y/o insumo que se esta registrando en cada fila de acuerdo con los análisis técnicos que correspondan según la formulación de cada proyecto, los TDR y a las cotizaciones del banco de proveedores; es decir que el proponente debe análizar que porción del costo direcciona a contrapartida.</t>
  </si>
  <si>
    <t>Nota: El proponente debe realizar una verificación de los valores para cumplir con los TDR antes del cargue final de su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</si>
</sst>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 #,##0;[Red]\-&quot;$&quot;\ #,##0"/>
    <numFmt numFmtId="165" formatCode="_-&quot;$&quot;\ * #,##0.00_-;\-&quot;$&quot;\ * #,##0.00_-;_-&quot;$&quot;\ * &quot;-&quot;??_-;_-@_-"/>
    <numFmt numFmtId="166" formatCode="d/m/yyyy"/>
    <numFmt numFmtId="167" formatCode="dd/mm/yyyy"/>
    <numFmt numFmtId="168" formatCode="_-[$$-240A]\ * #,##0.00_-;\-[$$-240A]\ * #,##0.00_-;_-[$$-240A]\ * &quot;-&quot;??_-;_-@"/>
    <numFmt numFmtId="169" formatCode="[$ $]#,##0"/>
    <numFmt numFmtId="170" formatCode="_-&quot;$&quot;\ * #,##0_-;\-&quot;$&quot;\ * #,##0_-;_-&quot;$&quot;\ * &quot;-&quot;??_-;_-@_-"/>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000000"/>
      <name val="Calibri"/>
      <family val="2"/>
    </font>
    <font>
      <sz val="11"/>
      <name val="Calibri"/>
      <family val="2"/>
    </font>
    <font>
      <sz val="11"/>
      <color theme="1"/>
      <name val="Calibri"/>
      <family val="2"/>
    </font>
    <font>
      <b/>
      <sz val="13"/>
      <color theme="1"/>
      <name val="Calibri"/>
      <family val="2"/>
    </font>
    <font>
      <sz val="13"/>
      <color theme="1"/>
      <name val="Calibri"/>
      <family val="2"/>
    </font>
    <font>
      <b/>
      <sz val="12"/>
      <color rgb="FF000000"/>
      <name val="Calibri"/>
      <family val="2"/>
    </font>
    <font>
      <sz val="10"/>
      <color theme="1"/>
      <name val="Calibri"/>
      <family val="2"/>
    </font>
    <font>
      <b/>
      <sz val="14"/>
      <color theme="1"/>
      <name val="Calibri"/>
      <family val="2"/>
    </font>
    <font>
      <b/>
      <sz val="11"/>
      <color theme="1"/>
      <name val="Calibri"/>
      <family val="2"/>
    </font>
    <font>
      <sz val="11"/>
      <color theme="1"/>
      <name val="Calibri"/>
      <family val="2"/>
    </font>
    <font>
      <b/>
      <sz val="16"/>
      <color theme="1"/>
      <name val="Calibri"/>
      <family val="2"/>
    </font>
    <font>
      <b/>
      <i/>
      <sz val="7"/>
      <color theme="1"/>
      <name val="Calibri"/>
      <family val="2"/>
    </font>
    <font>
      <i/>
      <sz val="7"/>
      <color theme="1"/>
      <name val="Calibri"/>
      <family val="2"/>
    </font>
    <font>
      <b/>
      <sz val="11"/>
      <color theme="1"/>
      <name val="Calibri"/>
      <family val="2"/>
    </font>
    <font>
      <b/>
      <i/>
      <sz val="6"/>
      <color theme="1"/>
      <name val="Calibri"/>
      <family val="2"/>
    </font>
    <font>
      <sz val="7"/>
      <color theme="1"/>
      <name val="Calibri"/>
      <family val="2"/>
    </font>
    <font>
      <sz val="11"/>
      <color rgb="FF666666"/>
      <name val="Arial"/>
      <family val="2"/>
    </font>
    <font>
      <i/>
      <sz val="9"/>
      <color theme="1"/>
      <name val="Calibri"/>
      <family val="2"/>
    </font>
    <font>
      <b/>
      <i/>
      <sz val="11"/>
      <color theme="1"/>
      <name val="Calibri"/>
      <family val="2"/>
    </font>
    <font>
      <i/>
      <sz val="11"/>
      <color theme="1"/>
      <name val="Calibri"/>
      <family val="2"/>
    </font>
    <font>
      <sz val="11"/>
      <color theme="1"/>
      <name val="Calibri"/>
      <family val="2"/>
      <scheme val="minor"/>
    </font>
    <font>
      <sz val="11"/>
      <color rgb="FF000000"/>
      <name val="Arial"/>
      <family val="2"/>
    </font>
    <font>
      <sz val="11"/>
      <color theme="1"/>
      <name val="Calibri"/>
      <family val="2"/>
    </font>
    <font>
      <b/>
      <sz val="11"/>
      <color theme="0"/>
      <name val="Calibri"/>
      <family val="2"/>
      <scheme val="minor"/>
    </font>
    <font>
      <b/>
      <sz val="11"/>
      <color theme="1"/>
      <name val="Calibri"/>
      <family val="2"/>
      <scheme val="minor"/>
    </font>
    <font>
      <b/>
      <sz val="12"/>
      <color theme="1"/>
      <name val="Calibri"/>
      <family val="2"/>
      <scheme val="minor"/>
    </font>
    <font>
      <b/>
      <sz val="11"/>
      <color rgb="FFFF0000"/>
      <name val="Calibri"/>
      <family val="2"/>
      <scheme val="minor"/>
    </font>
    <font>
      <b/>
      <i/>
      <sz val="11"/>
      <color theme="1"/>
      <name val="Calibri"/>
      <family val="2"/>
      <scheme val="minor"/>
    </font>
    <font>
      <b/>
      <sz val="7"/>
      <color theme="1"/>
      <name val="Calibri"/>
      <family val="2"/>
    </font>
    <font>
      <b/>
      <sz val="10"/>
      <color theme="1"/>
      <name val="Calibri"/>
      <family val="2"/>
    </font>
    <font>
      <sz val="11"/>
      <color theme="1"/>
      <name val="Calibri"/>
      <family val="2"/>
      <scheme val="minor"/>
    </font>
    <font>
      <b/>
      <sz val="9"/>
      <color theme="0"/>
      <name val="Calibri"/>
      <family val="2"/>
      <scheme val="minor"/>
    </font>
    <font>
      <sz val="9"/>
      <color theme="1"/>
      <name val="Calibri"/>
      <family val="2"/>
      <scheme val="minor"/>
    </font>
    <font>
      <b/>
      <sz val="9"/>
      <color theme="1"/>
      <name val="Calibri"/>
      <family val="2"/>
      <scheme val="minor"/>
    </font>
    <font>
      <b/>
      <sz val="18"/>
      <color theme="0"/>
      <name val="Calibri"/>
      <family val="2"/>
      <scheme val="minor"/>
    </font>
    <font>
      <b/>
      <sz val="20"/>
      <color theme="0"/>
      <name val="Calibri"/>
      <family val="2"/>
      <scheme val="minor"/>
    </font>
    <font>
      <sz val="18"/>
      <color theme="1"/>
      <name val="Calibri"/>
      <family val="2"/>
      <scheme val="minor"/>
    </font>
    <font>
      <sz val="8"/>
      <name val="Calibri"/>
      <family val="2"/>
      <scheme val="minor"/>
    </font>
    <font>
      <sz val="11"/>
      <color theme="0"/>
      <name val="Calibri"/>
      <family val="2"/>
      <scheme val="minor"/>
    </font>
    <font>
      <b/>
      <sz val="18"/>
      <color theme="1"/>
      <name val="Calibri"/>
      <family val="2"/>
      <scheme val="minor"/>
    </font>
    <font>
      <sz val="12"/>
      <color theme="1"/>
      <name val="Calibri"/>
      <family val="2"/>
    </font>
    <font>
      <sz val="12"/>
      <color rgb="FF000000"/>
      <name val="Calibri"/>
      <family val="2"/>
    </font>
    <font>
      <sz val="10"/>
      <color rgb="FF000000"/>
      <name val="Calibri"/>
      <family val="2"/>
    </font>
    <font>
      <sz val="10"/>
      <name val="Calibri"/>
      <family val="2"/>
    </font>
    <font>
      <b/>
      <sz val="10"/>
      <color theme="1"/>
      <name val="Calibri"/>
      <family val="2"/>
      <scheme val="minor"/>
    </font>
    <font>
      <sz val="9"/>
      <color theme="0"/>
      <name val="Calibri"/>
      <family val="2"/>
      <scheme val="minor"/>
    </font>
  </fonts>
  <fills count="23">
    <fill>
      <patternFill patternType="none"/>
    </fill>
    <fill>
      <patternFill patternType="gray125"/>
    </fill>
    <fill>
      <patternFill patternType="solid">
        <fgColor rgb="FFDEEAF6"/>
        <bgColor rgb="FFDEEAF6"/>
      </patternFill>
    </fill>
    <fill>
      <patternFill patternType="solid">
        <fgColor rgb="FFD9E2F3"/>
        <bgColor rgb="FFD9E2F3"/>
      </patternFill>
    </fill>
    <fill>
      <patternFill patternType="solid">
        <fgColor theme="6"/>
        <bgColor theme="6"/>
      </patternFill>
    </fill>
    <fill>
      <patternFill patternType="solid">
        <fgColor rgb="FFD9D9D9"/>
        <bgColor rgb="FFD9D9D9"/>
      </patternFill>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
      <patternFill patternType="solid">
        <fgColor theme="0"/>
        <bgColor theme="0"/>
      </patternFill>
    </fill>
    <fill>
      <patternFill patternType="solid">
        <fgColor theme="7"/>
        <bgColor theme="7"/>
      </patternFill>
    </fill>
    <fill>
      <patternFill patternType="solid">
        <fgColor theme="4" tint="-0.249977111117893"/>
        <bgColor indexed="64"/>
      </patternFill>
    </fill>
    <fill>
      <patternFill patternType="solid">
        <fgColor rgb="FF00B05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s>
  <borders count="4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diagonal/>
    </border>
    <border>
      <left/>
      <right style="thick">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diagonal/>
    </border>
    <border>
      <left style="thin">
        <color rgb="FF000000"/>
      </left>
      <right style="thick">
        <color rgb="FF000000"/>
      </right>
      <top/>
      <bottom/>
      <diagonal/>
    </border>
    <border>
      <left style="thin">
        <color rgb="FF000000"/>
      </left>
      <right style="thick">
        <color rgb="FF000000"/>
      </right>
      <top/>
      <bottom style="thin">
        <color rgb="FF000000"/>
      </bottom>
      <diagonal/>
    </border>
    <border>
      <left/>
      <right style="thick">
        <color rgb="FF000000"/>
      </right>
      <top/>
      <bottom style="thin">
        <color rgb="FF000000"/>
      </bottom>
      <diagonal/>
    </border>
    <border>
      <left style="thick">
        <color rgb="FF000000"/>
      </left>
      <right/>
      <top/>
      <bottom style="thick">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style="thick">
        <color rgb="FF000000"/>
      </right>
      <top/>
      <bottom style="thick">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5">
    <xf numFmtId="0" fontId="0" fillId="0" borderId="0"/>
    <xf numFmtId="0" fontId="7" fillId="0" borderId="0"/>
    <xf numFmtId="165" fontId="7" fillId="0" borderId="0" applyFont="0" applyFill="0" applyBorder="0" applyAlignment="0" applyProtection="0"/>
    <xf numFmtId="165" fontId="38" fillId="0" borderId="0" applyFont="0" applyFill="0" applyBorder="0" applyAlignment="0" applyProtection="0"/>
    <xf numFmtId="9" fontId="38" fillId="0" borderId="0" applyFont="0" applyFill="0" applyBorder="0" applyAlignment="0" applyProtection="0"/>
  </cellStyleXfs>
  <cellXfs count="308">
    <xf numFmtId="0" fontId="0" fillId="0" borderId="0" xfId="0"/>
    <xf numFmtId="0" fontId="11" fillId="0" borderId="5" xfId="0" applyFont="1" applyBorder="1"/>
    <xf numFmtId="0" fontId="11" fillId="0" borderId="0" xfId="0" applyFont="1"/>
    <xf numFmtId="0" fontId="10" fillId="0" borderId="0" xfId="0" applyFont="1" applyAlignment="1">
      <alignment horizontal="center"/>
    </xf>
    <xf numFmtId="0" fontId="14" fillId="0" borderId="0" xfId="0" applyFont="1"/>
    <xf numFmtId="0" fontId="16" fillId="0" borderId="0" xfId="0" applyFont="1"/>
    <xf numFmtId="0" fontId="16" fillId="0" borderId="0" xfId="0" applyFont="1" applyAlignment="1">
      <alignment horizontal="center"/>
    </xf>
    <xf numFmtId="0" fontId="17" fillId="0" borderId="0" xfId="0" applyFont="1"/>
    <xf numFmtId="0" fontId="10" fillId="0" borderId="0" xfId="0" applyFont="1" applyAlignment="1">
      <alignment horizontal="center" wrapText="1"/>
    </xf>
    <xf numFmtId="0" fontId="16" fillId="0" borderId="13" xfId="0" applyFont="1" applyBorder="1" applyAlignment="1">
      <alignment horizontal="center" vertical="center" wrapText="1"/>
    </xf>
    <xf numFmtId="0" fontId="16" fillId="0" borderId="5" xfId="0" applyFont="1" applyBorder="1" applyAlignment="1">
      <alignment horizontal="center" vertical="center" wrapText="1"/>
    </xf>
    <xf numFmtId="0" fontId="20" fillId="5" borderId="5" xfId="0" applyFont="1" applyFill="1" applyBorder="1" applyAlignment="1">
      <alignment vertical="center"/>
    </xf>
    <xf numFmtId="0" fontId="10" fillId="0" borderId="5" xfId="0" applyFont="1" applyBorder="1"/>
    <xf numFmtId="0" fontId="10" fillId="0" borderId="0" xfId="0" applyFont="1" applyAlignment="1">
      <alignment horizontal="center" vertical="center"/>
    </xf>
    <xf numFmtId="0" fontId="17" fillId="0" borderId="5" xfId="0" applyFont="1" applyBorder="1"/>
    <xf numFmtId="0" fontId="16" fillId="0" borderId="13" xfId="0" applyFont="1" applyBorder="1" applyAlignment="1">
      <alignment horizontal="center" vertical="center"/>
    </xf>
    <xf numFmtId="0" fontId="16" fillId="0" borderId="5" xfId="0" applyFont="1" applyBorder="1" applyAlignment="1">
      <alignment horizontal="center"/>
    </xf>
    <xf numFmtId="168" fontId="10" fillId="0" borderId="5" xfId="0" applyNumberFormat="1" applyFont="1" applyBorder="1"/>
    <xf numFmtId="0" fontId="23" fillId="5" borderId="5" xfId="0" applyFont="1" applyFill="1" applyBorder="1" applyAlignment="1">
      <alignment wrapText="1"/>
    </xf>
    <xf numFmtId="168" fontId="23" fillId="5" borderId="5" xfId="0" applyNumberFormat="1" applyFont="1" applyFill="1" applyBorder="1" applyAlignment="1">
      <alignment wrapText="1"/>
    </xf>
    <xf numFmtId="168" fontId="23" fillId="5" borderId="5" xfId="0" applyNumberFormat="1" applyFont="1" applyFill="1" applyBorder="1"/>
    <xf numFmtId="0" fontId="10" fillId="0" borderId="5" xfId="0" applyFont="1" applyBorder="1" applyAlignment="1">
      <alignment wrapText="1"/>
    </xf>
    <xf numFmtId="0" fontId="17" fillId="0" borderId="0" xfId="0" applyFont="1" applyAlignment="1">
      <alignment vertical="center"/>
    </xf>
    <xf numFmtId="0" fontId="21" fillId="0" borderId="19" xfId="0" applyFont="1" applyBorder="1"/>
    <xf numFmtId="0" fontId="21" fillId="0" borderId="0" xfId="0" applyFont="1"/>
    <xf numFmtId="0" fontId="17" fillId="0" borderId="19" xfId="0" applyFont="1" applyBorder="1"/>
    <xf numFmtId="0" fontId="17" fillId="0" borderId="20" xfId="0" applyFont="1" applyBorder="1"/>
    <xf numFmtId="0" fontId="24" fillId="8" borderId="0" xfId="0" applyFont="1" applyFill="1"/>
    <xf numFmtId="0" fontId="21" fillId="0" borderId="19" xfId="0" applyFont="1" applyBorder="1" applyAlignment="1">
      <alignment vertical="center"/>
    </xf>
    <xf numFmtId="0" fontId="17" fillId="0" borderId="21" xfId="0" applyFont="1" applyBorder="1"/>
    <xf numFmtId="0" fontId="17" fillId="0" borderId="0" xfId="0" applyFont="1" applyAlignment="1">
      <alignment horizontal="center" vertical="center"/>
    </xf>
    <xf numFmtId="0" fontId="17" fillId="0" borderId="23" xfId="0" applyFont="1" applyBorder="1"/>
    <xf numFmtId="0" fontId="17" fillId="0" borderId="1" xfId="0" applyFont="1" applyBorder="1"/>
    <xf numFmtId="0" fontId="17" fillId="0" borderId="22" xfId="0" applyFont="1" applyBorder="1"/>
    <xf numFmtId="0" fontId="21" fillId="0" borderId="5" xfId="0" applyFont="1" applyBorder="1"/>
    <xf numFmtId="0" fontId="17" fillId="5" borderId="5" xfId="0" applyFont="1" applyFill="1" applyBorder="1"/>
    <xf numFmtId="0" fontId="17" fillId="5" borderId="1" xfId="0" applyFont="1" applyFill="1" applyBorder="1"/>
    <xf numFmtId="0" fontId="21" fillId="0" borderId="5" xfId="0" applyFont="1" applyBorder="1" applyAlignment="1">
      <alignment horizontal="left"/>
    </xf>
    <xf numFmtId="0" fontId="26" fillId="5" borderId="24" xfId="0" applyFont="1" applyFill="1" applyBorder="1" applyAlignment="1">
      <alignment horizontal="center"/>
    </xf>
    <xf numFmtId="0" fontId="27" fillId="5" borderId="5" xfId="0" applyFont="1" applyFill="1" applyBorder="1"/>
    <xf numFmtId="0" fontId="25" fillId="5" borderId="5" xfId="0" applyFont="1" applyFill="1" applyBorder="1"/>
    <xf numFmtId="0" fontId="21" fillId="0" borderId="24" xfId="0" applyFont="1" applyBorder="1" applyAlignment="1">
      <alignment horizontal="center"/>
    </xf>
    <xf numFmtId="0" fontId="28" fillId="0" borderId="0" xfId="0" applyFont="1"/>
    <xf numFmtId="9" fontId="28" fillId="0" borderId="0" xfId="0" applyNumberFormat="1" applyFont="1"/>
    <xf numFmtId="169" fontId="25" fillId="5" borderId="5" xfId="0" applyNumberFormat="1" applyFont="1" applyFill="1" applyBorder="1"/>
    <xf numFmtId="0" fontId="17" fillId="0" borderId="29" xfId="0" applyFont="1" applyBorder="1"/>
    <xf numFmtId="0" fontId="22" fillId="7" borderId="5" xfId="0" applyFont="1" applyFill="1" applyBorder="1" applyAlignment="1">
      <alignment horizontal="left" vertical="center" wrapText="1"/>
    </xf>
    <xf numFmtId="0" fontId="0" fillId="0" borderId="0" xfId="0" applyAlignment="1">
      <alignment horizontal="left" vertical="center"/>
    </xf>
    <xf numFmtId="170" fontId="7" fillId="0" borderId="0" xfId="1" applyNumberFormat="1" applyAlignment="1">
      <alignment vertical="center" wrapText="1"/>
    </xf>
    <xf numFmtId="170" fontId="31" fillId="11" borderId="34" xfId="1" applyNumberFormat="1" applyFont="1" applyFill="1" applyBorder="1" applyAlignment="1">
      <alignment horizontal="center" vertical="center" wrapText="1"/>
    </xf>
    <xf numFmtId="0" fontId="7" fillId="0" borderId="0" xfId="1" applyAlignment="1">
      <alignment vertical="center" wrapText="1"/>
    </xf>
    <xf numFmtId="0" fontId="31" fillId="11" borderId="34" xfId="1" applyFont="1" applyFill="1" applyBorder="1" applyAlignment="1">
      <alignment horizontal="left" vertical="center" wrapText="1"/>
    </xf>
    <xf numFmtId="0" fontId="31" fillId="11" borderId="34" xfId="1" applyFont="1" applyFill="1" applyBorder="1" applyAlignment="1">
      <alignment horizontal="center" vertical="center" wrapText="1"/>
    </xf>
    <xf numFmtId="0" fontId="31" fillId="12" borderId="34" xfId="1" applyFont="1" applyFill="1" applyBorder="1" applyAlignment="1">
      <alignment horizontal="center" vertical="center" wrapText="1"/>
    </xf>
    <xf numFmtId="0" fontId="34" fillId="13" borderId="0" xfId="1" applyFont="1" applyFill="1" applyAlignment="1">
      <alignment horizontal="center" vertical="center" wrapText="1"/>
    </xf>
    <xf numFmtId="0" fontId="32" fillId="14" borderId="34" xfId="1" applyFont="1" applyFill="1" applyBorder="1" applyAlignment="1">
      <alignment horizontal="left" vertical="center" wrapText="1"/>
    </xf>
    <xf numFmtId="0" fontId="32" fillId="14" borderId="34" xfId="1" applyFont="1" applyFill="1" applyBorder="1" applyAlignment="1">
      <alignment vertical="center" wrapText="1"/>
    </xf>
    <xf numFmtId="0" fontId="32" fillId="14" borderId="34" xfId="1" applyFont="1" applyFill="1" applyBorder="1" applyAlignment="1">
      <alignment horizontal="center" vertical="center" wrapText="1"/>
    </xf>
    <xf numFmtId="170" fontId="32" fillId="14" borderId="34" xfId="1" applyNumberFormat="1" applyFont="1" applyFill="1" applyBorder="1" applyAlignment="1">
      <alignment vertical="center" wrapText="1"/>
    </xf>
    <xf numFmtId="170" fontId="32" fillId="14" borderId="34" xfId="2" applyNumberFormat="1" applyFont="1" applyFill="1" applyBorder="1" applyAlignment="1">
      <alignment vertical="center" wrapText="1"/>
    </xf>
    <xf numFmtId="0" fontId="7" fillId="0" borderId="34" xfId="1" applyBorder="1" applyAlignment="1">
      <alignment horizontal="left" vertical="center" wrapText="1"/>
    </xf>
    <xf numFmtId="0" fontId="7" fillId="0" borderId="34" xfId="1" applyBorder="1" applyAlignment="1">
      <alignment vertical="center" wrapText="1"/>
    </xf>
    <xf numFmtId="0" fontId="7" fillId="0" borderId="34" xfId="1" applyBorder="1" applyAlignment="1">
      <alignment horizontal="center" vertical="center" wrapText="1"/>
    </xf>
    <xf numFmtId="170" fontId="7" fillId="0" borderId="34" xfId="2" applyNumberFormat="1" applyFont="1" applyBorder="1" applyAlignment="1">
      <alignment vertical="center" wrapText="1"/>
    </xf>
    <xf numFmtId="0" fontId="35" fillId="15" borderId="34" xfId="1" applyFont="1" applyFill="1" applyBorder="1" applyAlignment="1">
      <alignment horizontal="left" vertical="center" wrapText="1"/>
    </xf>
    <xf numFmtId="0" fontId="35" fillId="15" borderId="34" xfId="1" applyFont="1" applyFill="1" applyBorder="1" applyAlignment="1">
      <alignment vertical="center" wrapText="1"/>
    </xf>
    <xf numFmtId="0" fontId="35" fillId="15" borderId="34" xfId="1" applyFont="1" applyFill="1" applyBorder="1" applyAlignment="1">
      <alignment horizontal="center" vertical="center" wrapText="1"/>
    </xf>
    <xf numFmtId="170" fontId="35" fillId="15" borderId="34" xfId="2" applyNumberFormat="1" applyFont="1" applyFill="1" applyBorder="1" applyAlignment="1">
      <alignment vertical="center" wrapText="1"/>
    </xf>
    <xf numFmtId="170" fontId="35" fillId="0" borderId="0" xfId="1" applyNumberFormat="1" applyFont="1" applyAlignment="1">
      <alignment vertical="center" wrapText="1"/>
    </xf>
    <xf numFmtId="0" fontId="35" fillId="0" borderId="0" xfId="1" applyFont="1" applyAlignment="1">
      <alignment vertical="center" wrapText="1"/>
    </xf>
    <xf numFmtId="170" fontId="7" fillId="0" borderId="34" xfId="2" applyNumberFormat="1" applyFont="1" applyFill="1" applyBorder="1" applyAlignment="1">
      <alignment vertical="center" wrapText="1"/>
    </xf>
    <xf numFmtId="0" fontId="35" fillId="0" borderId="34" xfId="1" applyFont="1" applyBorder="1" applyAlignment="1">
      <alignment vertical="center" wrapText="1"/>
    </xf>
    <xf numFmtId="0" fontId="32" fillId="0" borderId="34" xfId="1" applyFont="1" applyBorder="1" applyAlignment="1">
      <alignment vertical="center" wrapText="1"/>
    </xf>
    <xf numFmtId="170" fontId="0" fillId="0" borderId="34" xfId="2" applyNumberFormat="1" applyFont="1" applyBorder="1" applyAlignment="1">
      <alignment vertical="center" wrapText="1"/>
    </xf>
    <xf numFmtId="0" fontId="7" fillId="0" borderId="0" xfId="1" applyAlignment="1">
      <alignment horizontal="left" vertical="center" wrapText="1"/>
    </xf>
    <xf numFmtId="0" fontId="7" fillId="0" borderId="0" xfId="1" applyAlignment="1">
      <alignment horizontal="center" vertical="center" wrapText="1"/>
    </xf>
    <xf numFmtId="170" fontId="0" fillId="0" borderId="0" xfId="2" applyNumberFormat="1" applyFont="1" applyAlignment="1">
      <alignment vertical="center" wrapText="1"/>
    </xf>
    <xf numFmtId="170" fontId="31" fillId="0" borderId="34" xfId="1" applyNumberFormat="1" applyFont="1" applyBorder="1" applyAlignment="1">
      <alignment horizontal="center" vertical="center" wrapText="1"/>
    </xf>
    <xf numFmtId="0" fontId="36" fillId="4" borderId="5" xfId="0" applyFont="1" applyFill="1" applyBorder="1" applyAlignment="1">
      <alignment horizontal="center" vertical="center" wrapText="1"/>
    </xf>
    <xf numFmtId="0" fontId="23" fillId="5" borderId="5" xfId="0" applyFont="1" applyFill="1" applyBorder="1" applyAlignment="1">
      <alignment vertical="center" wrapText="1"/>
    </xf>
    <xf numFmtId="166" fontId="23" fillId="5" borderId="5" xfId="0" applyNumberFormat="1" applyFont="1" applyFill="1" applyBorder="1" applyAlignment="1">
      <alignment vertical="center"/>
    </xf>
    <xf numFmtId="167" fontId="23" fillId="5" borderId="5" xfId="0" applyNumberFormat="1" applyFont="1" applyFill="1" applyBorder="1" applyAlignment="1">
      <alignment vertical="center"/>
    </xf>
    <xf numFmtId="0" fontId="31" fillId="16" borderId="34" xfId="1" applyFont="1" applyFill="1" applyBorder="1" applyAlignment="1">
      <alignment horizontal="center" vertical="center" wrapText="1"/>
    </xf>
    <xf numFmtId="0" fontId="42" fillId="12" borderId="34" xfId="1" applyFont="1" applyFill="1" applyBorder="1" applyAlignment="1">
      <alignment horizontal="center" vertical="center" wrapText="1"/>
    </xf>
    <xf numFmtId="0" fontId="42" fillId="12" borderId="0" xfId="1" applyFont="1" applyFill="1" applyAlignment="1">
      <alignment horizontal="center" vertical="center" wrapText="1"/>
    </xf>
    <xf numFmtId="165" fontId="32" fillId="0" borderId="34" xfId="3" applyFont="1" applyBorder="1" applyAlignment="1" applyProtection="1">
      <alignment vertical="center" wrapText="1"/>
    </xf>
    <xf numFmtId="165" fontId="7" fillId="0" borderId="34" xfId="3" applyFont="1" applyBorder="1" applyAlignment="1" applyProtection="1">
      <alignment vertical="center" wrapText="1"/>
    </xf>
    <xf numFmtId="10" fontId="41" fillId="0" borderId="34" xfId="4" applyNumberFormat="1" applyFont="1" applyBorder="1" applyAlignment="1" applyProtection="1">
      <alignment horizontal="center" vertical="center" wrapText="1"/>
    </xf>
    <xf numFmtId="170" fontId="32" fillId="0" borderId="34" xfId="2" applyNumberFormat="1" applyFont="1" applyFill="1" applyBorder="1" applyAlignment="1" applyProtection="1">
      <alignment horizontal="center" vertical="center" wrapText="1"/>
    </xf>
    <xf numFmtId="10" fontId="39" fillId="11" borderId="34" xfId="4" applyNumberFormat="1" applyFont="1" applyFill="1" applyBorder="1" applyAlignment="1" applyProtection="1">
      <alignment horizontal="center" vertical="center" wrapText="1"/>
    </xf>
    <xf numFmtId="170" fontId="7" fillId="0" borderId="0" xfId="1" applyNumberFormat="1" applyAlignment="1" applyProtection="1">
      <alignment vertical="center" wrapText="1"/>
      <protection locked="0"/>
    </xf>
    <xf numFmtId="0" fontId="7" fillId="0" borderId="0" xfId="1" applyAlignment="1" applyProtection="1">
      <alignment vertical="center" wrapText="1"/>
      <protection locked="0"/>
    </xf>
    <xf numFmtId="0" fontId="35" fillId="0" borderId="0" xfId="1" applyFont="1" applyAlignment="1" applyProtection="1">
      <alignment vertical="center" wrapText="1"/>
      <protection locked="0"/>
    </xf>
    <xf numFmtId="0" fontId="7" fillId="0" borderId="0" xfId="1" applyAlignment="1" applyProtection="1">
      <alignment horizontal="center" vertical="center" wrapText="1"/>
      <protection locked="0"/>
    </xf>
    <xf numFmtId="0" fontId="40" fillId="0" borderId="0" xfId="1" applyFont="1" applyAlignment="1" applyProtection="1">
      <alignment horizontal="center" vertical="center" wrapText="1"/>
      <protection locked="0"/>
    </xf>
    <xf numFmtId="0" fontId="44" fillId="0" borderId="0" xfId="1" applyFont="1" applyAlignment="1" applyProtection="1">
      <alignment vertical="center" wrapText="1"/>
      <protection locked="0"/>
    </xf>
    <xf numFmtId="0" fontId="0" fillId="0" borderId="0" xfId="0" applyAlignment="1">
      <alignment vertical="center"/>
    </xf>
    <xf numFmtId="0" fontId="10" fillId="0" borderId="5" xfId="0" applyFont="1" applyBorder="1" applyAlignment="1">
      <alignment vertical="center"/>
    </xf>
    <xf numFmtId="0" fontId="14" fillId="0" borderId="0" xfId="0" applyFont="1" applyAlignment="1">
      <alignment horizontal="center" vertical="center"/>
    </xf>
    <xf numFmtId="0" fontId="40" fillId="0" borderId="0" xfId="1" applyFont="1" applyAlignment="1">
      <alignment horizontal="center" vertical="center" wrapText="1"/>
    </xf>
    <xf numFmtId="0" fontId="32" fillId="0" borderId="34" xfId="1" applyFont="1" applyBorder="1" applyAlignment="1">
      <alignment horizontal="center" vertical="center" wrapText="1"/>
    </xf>
    <xf numFmtId="9" fontId="32" fillId="0" borderId="34" xfId="1" applyNumberFormat="1" applyFont="1" applyBorder="1" applyAlignment="1">
      <alignment horizontal="center" vertical="center" wrapText="1"/>
    </xf>
    <xf numFmtId="0" fontId="7" fillId="17" borderId="34" xfId="1" applyFill="1" applyBorder="1" applyAlignment="1" applyProtection="1">
      <alignment horizontal="center" vertical="center" wrapText="1"/>
      <protection locked="0"/>
    </xf>
    <xf numFmtId="0" fontId="6" fillId="17" borderId="34" xfId="1" applyFont="1" applyFill="1" applyBorder="1" applyAlignment="1" applyProtection="1">
      <alignment vertical="center" wrapText="1"/>
      <protection locked="0"/>
    </xf>
    <xf numFmtId="170" fontId="7" fillId="17" borderId="34" xfId="2" applyNumberFormat="1" applyFont="1" applyFill="1" applyBorder="1" applyAlignment="1" applyProtection="1">
      <alignment vertical="center" wrapText="1"/>
      <protection locked="0"/>
    </xf>
    <xf numFmtId="0" fontId="5" fillId="17" borderId="34" xfId="1" applyFont="1" applyFill="1" applyBorder="1" applyAlignment="1" applyProtection="1">
      <alignment vertical="center" wrapText="1"/>
      <protection locked="0"/>
    </xf>
    <xf numFmtId="164" fontId="7" fillId="17" borderId="34" xfId="2" applyNumberFormat="1" applyFont="1" applyFill="1" applyBorder="1" applyAlignment="1" applyProtection="1">
      <alignment vertical="center" wrapText="1"/>
      <protection locked="0"/>
    </xf>
    <xf numFmtId="10" fontId="41" fillId="17" borderId="34" xfId="4" applyNumberFormat="1" applyFont="1" applyFill="1" applyBorder="1" applyAlignment="1" applyProtection="1">
      <alignment horizontal="center" vertical="center" wrapText="1"/>
    </xf>
    <xf numFmtId="0" fontId="7" fillId="18" borderId="34" xfId="1" applyFill="1" applyBorder="1" applyAlignment="1" applyProtection="1">
      <alignment horizontal="center" vertical="center" wrapText="1"/>
      <protection locked="0"/>
    </xf>
    <xf numFmtId="0" fontId="6" fillId="18" borderId="34" xfId="1" applyFont="1" applyFill="1" applyBorder="1" applyAlignment="1" applyProtection="1">
      <alignment vertical="center" wrapText="1"/>
      <protection locked="0"/>
    </xf>
    <xf numFmtId="170" fontId="7" fillId="18" borderId="34" xfId="2" applyNumberFormat="1" applyFont="1" applyFill="1" applyBorder="1" applyAlignment="1" applyProtection="1">
      <alignment vertical="center" wrapText="1"/>
      <protection locked="0"/>
    </xf>
    <xf numFmtId="164" fontId="7" fillId="18" borderId="34" xfId="2" applyNumberFormat="1" applyFont="1" applyFill="1" applyBorder="1" applyAlignment="1" applyProtection="1">
      <alignment vertical="center" wrapText="1"/>
      <protection locked="0"/>
    </xf>
    <xf numFmtId="10" fontId="41" fillId="18" borderId="34" xfId="4" applyNumberFormat="1" applyFont="1" applyFill="1" applyBorder="1" applyAlignment="1" applyProtection="1">
      <alignment horizontal="center" vertical="center" wrapText="1"/>
    </xf>
    <xf numFmtId="0" fontId="7" fillId="19" borderId="34" xfId="1" applyFill="1" applyBorder="1" applyAlignment="1" applyProtection="1">
      <alignment horizontal="center" vertical="center" wrapText="1"/>
      <protection locked="0"/>
    </xf>
    <xf numFmtId="0" fontId="6" fillId="19" borderId="34" xfId="1" applyFont="1" applyFill="1" applyBorder="1" applyAlignment="1" applyProtection="1">
      <alignment vertical="center" wrapText="1"/>
      <protection locked="0"/>
    </xf>
    <xf numFmtId="0" fontId="6" fillId="19" borderId="34" xfId="1" applyFont="1" applyFill="1" applyBorder="1" applyAlignment="1" applyProtection="1">
      <alignment horizontal="center" vertical="center" wrapText="1"/>
      <protection locked="0"/>
    </xf>
    <xf numFmtId="170" fontId="7" fillId="19" borderId="34" xfId="2" applyNumberFormat="1" applyFont="1" applyFill="1" applyBorder="1" applyAlignment="1" applyProtection="1">
      <alignment vertical="center" wrapText="1"/>
      <protection locked="0"/>
    </xf>
    <xf numFmtId="164" fontId="7" fillId="19" borderId="34" xfId="2" applyNumberFormat="1" applyFont="1" applyFill="1" applyBorder="1" applyAlignment="1" applyProtection="1">
      <alignment vertical="center" wrapText="1"/>
      <protection locked="0"/>
    </xf>
    <xf numFmtId="10" fontId="41" fillId="19" borderId="34" xfId="4" applyNumberFormat="1" applyFont="1" applyFill="1" applyBorder="1" applyAlignment="1" applyProtection="1">
      <alignment horizontal="center" vertical="center" wrapText="1"/>
    </xf>
    <xf numFmtId="0" fontId="7" fillId="20" borderId="34" xfId="1" applyFill="1" applyBorder="1" applyAlignment="1" applyProtection="1">
      <alignment horizontal="center" vertical="center" wrapText="1"/>
      <protection locked="0"/>
    </xf>
    <xf numFmtId="0" fontId="6" fillId="20" borderId="34" xfId="1" applyFont="1" applyFill="1" applyBorder="1" applyAlignment="1" applyProtection="1">
      <alignment vertical="center" wrapText="1"/>
      <protection locked="0"/>
    </xf>
    <xf numFmtId="170" fontId="7" fillId="20" borderId="34" xfId="2" applyNumberFormat="1" applyFont="1" applyFill="1" applyBorder="1" applyAlignment="1" applyProtection="1">
      <alignment vertical="center" wrapText="1"/>
      <protection locked="0"/>
    </xf>
    <xf numFmtId="0" fontId="6" fillId="20" borderId="34" xfId="1" applyFont="1" applyFill="1" applyBorder="1" applyAlignment="1" applyProtection="1">
      <alignment horizontal="center" vertical="center" wrapText="1"/>
      <protection locked="0"/>
    </xf>
    <xf numFmtId="164" fontId="7" fillId="20" borderId="34" xfId="2" applyNumberFormat="1" applyFont="1" applyFill="1" applyBorder="1" applyAlignment="1" applyProtection="1">
      <alignment vertical="center" wrapText="1"/>
      <protection locked="0"/>
    </xf>
    <xf numFmtId="10" fontId="41" fillId="20" borderId="34" xfId="4" applyNumberFormat="1" applyFont="1" applyFill="1" applyBorder="1" applyAlignment="1" applyProtection="1">
      <alignment horizontal="center" vertical="center" wrapText="1"/>
    </xf>
    <xf numFmtId="0" fontId="7" fillId="21" borderId="34" xfId="1" applyFill="1" applyBorder="1" applyAlignment="1" applyProtection="1">
      <alignment horizontal="center" vertical="center" wrapText="1"/>
      <protection locked="0"/>
    </xf>
    <xf numFmtId="0" fontId="6" fillId="21" borderId="34" xfId="1" applyFont="1" applyFill="1" applyBorder="1" applyAlignment="1" applyProtection="1">
      <alignment vertical="center" wrapText="1"/>
      <protection locked="0"/>
    </xf>
    <xf numFmtId="0" fontId="6" fillId="21" borderId="34" xfId="1" applyFont="1" applyFill="1" applyBorder="1" applyAlignment="1" applyProtection="1">
      <alignment horizontal="center" vertical="center" wrapText="1"/>
      <protection locked="0"/>
    </xf>
    <xf numFmtId="170" fontId="7" fillId="21" borderId="34" xfId="2" applyNumberFormat="1" applyFont="1" applyFill="1" applyBorder="1" applyAlignment="1" applyProtection="1">
      <alignment vertical="center" wrapText="1"/>
      <protection locked="0"/>
    </xf>
    <xf numFmtId="164" fontId="7" fillId="21" borderId="34" xfId="2" applyNumberFormat="1" applyFont="1" applyFill="1" applyBorder="1" applyAlignment="1" applyProtection="1">
      <alignment vertical="center" wrapText="1"/>
      <protection locked="0"/>
    </xf>
    <xf numFmtId="10" fontId="41" fillId="21" borderId="34" xfId="4" applyNumberFormat="1" applyFont="1" applyFill="1" applyBorder="1" applyAlignment="1" applyProtection="1">
      <alignment horizontal="center" vertical="center" wrapText="1"/>
    </xf>
    <xf numFmtId="0" fontId="4" fillId="17" borderId="34" xfId="1" applyFont="1" applyFill="1" applyBorder="1" applyAlignment="1" applyProtection="1">
      <alignment vertical="center" wrapText="1"/>
      <protection locked="0"/>
    </xf>
    <xf numFmtId="0" fontId="4" fillId="17" borderId="34" xfId="1" applyFont="1" applyFill="1" applyBorder="1" applyAlignment="1" applyProtection="1">
      <alignment horizontal="center" vertical="center" wrapText="1"/>
      <protection locked="0"/>
    </xf>
    <xf numFmtId="0" fontId="6" fillId="0" borderId="0" xfId="0" applyFont="1" applyAlignment="1">
      <alignment horizontal="center"/>
    </xf>
    <xf numFmtId="0" fontId="7" fillId="17" borderId="34" xfId="1" applyFill="1" applyBorder="1" applyAlignment="1">
      <alignment horizontal="center" vertical="center" wrapText="1"/>
    </xf>
    <xf numFmtId="0" fontId="30" fillId="0" borderId="0" xfId="0" applyFont="1"/>
    <xf numFmtId="0" fontId="7" fillId="18" borderId="34" xfId="1" applyFill="1" applyBorder="1" applyAlignment="1">
      <alignment horizontal="center" vertical="center" wrapText="1"/>
    </xf>
    <xf numFmtId="0" fontId="29" fillId="0" borderId="0" xfId="0" applyFont="1"/>
    <xf numFmtId="0" fontId="7" fillId="19" borderId="34" xfId="1" applyFill="1" applyBorder="1" applyAlignment="1">
      <alignment horizontal="center" vertical="center" wrapText="1"/>
    </xf>
    <xf numFmtId="0" fontId="7" fillId="20" borderId="34" xfId="1" applyFill="1" applyBorder="1" applyAlignment="1">
      <alignment horizontal="center" vertical="center" wrapText="1"/>
    </xf>
    <xf numFmtId="0" fontId="7" fillId="21" borderId="34" xfId="1" applyFill="1" applyBorder="1" applyAlignment="1">
      <alignment horizontal="center" vertical="center" wrapText="1"/>
    </xf>
    <xf numFmtId="0" fontId="0" fillId="0" borderId="0" xfId="0" applyAlignment="1">
      <alignment horizontal="center"/>
    </xf>
    <xf numFmtId="170" fontId="32" fillId="17" borderId="34" xfId="2" applyNumberFormat="1" applyFont="1" applyFill="1" applyBorder="1" applyAlignment="1" applyProtection="1">
      <alignment vertical="center" wrapText="1"/>
    </xf>
    <xf numFmtId="170" fontId="32" fillId="18" borderId="34" xfId="2" applyNumberFormat="1" applyFont="1" applyFill="1" applyBorder="1" applyAlignment="1" applyProtection="1">
      <alignment vertical="center" wrapText="1"/>
    </xf>
    <xf numFmtId="170" fontId="32" fillId="19" borderId="34" xfId="2" applyNumberFormat="1" applyFont="1" applyFill="1" applyBorder="1" applyAlignment="1" applyProtection="1">
      <alignment vertical="center" wrapText="1"/>
    </xf>
    <xf numFmtId="170" fontId="32" fillId="20" borderId="34" xfId="2" applyNumberFormat="1" applyFont="1" applyFill="1" applyBorder="1" applyAlignment="1" applyProtection="1">
      <alignment vertical="center" wrapText="1"/>
    </xf>
    <xf numFmtId="170" fontId="32" fillId="21" borderId="34" xfId="2" applyNumberFormat="1" applyFont="1" applyFill="1" applyBorder="1" applyAlignment="1" applyProtection="1">
      <alignment vertical="center" wrapText="1"/>
    </xf>
    <xf numFmtId="0" fontId="9" fillId="0" borderId="0" xfId="0" applyFont="1"/>
    <xf numFmtId="0" fontId="10" fillId="0" borderId="0" xfId="0" applyFont="1"/>
    <xf numFmtId="0" fontId="3" fillId="18" borderId="34" xfId="1" applyFont="1" applyFill="1" applyBorder="1" applyAlignment="1" applyProtection="1">
      <alignment vertical="center" wrapText="1"/>
      <protection locked="0"/>
    </xf>
    <xf numFmtId="0" fontId="3" fillId="18" borderId="34" xfId="1" applyFont="1" applyFill="1" applyBorder="1" applyAlignment="1" applyProtection="1">
      <alignment horizontal="center" vertical="center" wrapText="1"/>
      <protection locked="0"/>
    </xf>
    <xf numFmtId="0" fontId="10" fillId="0" borderId="5" xfId="0" applyFont="1" applyBorder="1" applyAlignment="1">
      <alignment vertical="center" wrapText="1"/>
    </xf>
    <xf numFmtId="14" fontId="10" fillId="0" borderId="5" xfId="0" applyNumberFormat="1" applyFont="1" applyBorder="1" applyAlignment="1">
      <alignment vertical="center"/>
    </xf>
    <xf numFmtId="0" fontId="2" fillId="17" borderId="34" xfId="1" applyFont="1" applyFill="1" applyBorder="1" applyAlignment="1">
      <alignment horizontal="center" vertical="center" wrapText="1"/>
    </xf>
    <xf numFmtId="0" fontId="2" fillId="18" borderId="34" xfId="1" applyFont="1" applyFill="1" applyBorder="1" applyAlignment="1">
      <alignment horizontal="center" vertical="center" wrapText="1"/>
    </xf>
    <xf numFmtId="0" fontId="2" fillId="17" borderId="34" xfId="1" applyFont="1" applyFill="1" applyBorder="1" applyAlignment="1" applyProtection="1">
      <alignment horizontal="center" vertical="center" wrapText="1"/>
      <protection locked="0"/>
    </xf>
    <xf numFmtId="0" fontId="14" fillId="0" borderId="0" xfId="0" applyFont="1" applyAlignment="1" applyProtection="1">
      <alignment vertical="center"/>
      <protection locked="0"/>
    </xf>
    <xf numFmtId="0" fontId="0" fillId="22" borderId="0" xfId="0" applyFill="1"/>
    <xf numFmtId="0" fontId="6" fillId="18" borderId="34" xfId="1" applyFont="1" applyFill="1" applyBorder="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3" fillId="17" borderId="34" xfId="1" applyFont="1" applyFill="1" applyBorder="1" applyAlignment="1" applyProtection="1">
      <alignment vertical="center" wrapText="1"/>
      <protection locked="0"/>
    </xf>
    <xf numFmtId="0" fontId="3" fillId="17" borderId="34" xfId="1" applyFont="1" applyFill="1" applyBorder="1" applyAlignment="1" applyProtection="1">
      <alignment horizontal="center" vertical="center" wrapText="1"/>
      <protection locked="0"/>
    </xf>
    <xf numFmtId="0" fontId="1" fillId="21" borderId="34" xfId="1" applyFont="1" applyFill="1" applyBorder="1" applyAlignment="1" applyProtection="1">
      <alignment vertical="center" wrapText="1"/>
      <protection locked="0"/>
    </xf>
    <xf numFmtId="0" fontId="32" fillId="0" borderId="0" xfId="1" applyFont="1" applyAlignment="1">
      <alignment horizontal="center" vertical="center" wrapText="1"/>
    </xf>
    <xf numFmtId="0" fontId="1" fillId="20" borderId="34" xfId="1" applyFont="1" applyFill="1" applyBorder="1" applyAlignment="1" applyProtection="1">
      <alignment vertical="center" wrapText="1"/>
      <protection locked="0"/>
    </xf>
    <xf numFmtId="0" fontId="1" fillId="20" borderId="34" xfId="1" applyFont="1" applyFill="1" applyBorder="1" applyAlignment="1" applyProtection="1">
      <alignment horizontal="center" vertical="center" wrapText="1"/>
      <protection locked="0"/>
    </xf>
    <xf numFmtId="0" fontId="1" fillId="17" borderId="34" xfId="1" applyFont="1" applyFill="1" applyBorder="1" applyAlignment="1" applyProtection="1">
      <alignment vertical="center" wrapText="1"/>
      <protection locked="0"/>
    </xf>
    <xf numFmtId="0" fontId="1" fillId="17" borderId="34" xfId="1" applyFont="1" applyFill="1" applyBorder="1" applyAlignment="1" applyProtection="1">
      <alignment horizontal="center" vertical="center" wrapText="1"/>
      <protection locked="0"/>
    </xf>
    <xf numFmtId="0" fontId="0" fillId="0" borderId="0" xfId="0" applyAlignment="1">
      <alignment wrapText="1" shrinkToFit="1"/>
    </xf>
    <xf numFmtId="0" fontId="1" fillId="0" borderId="0" xfId="0" applyFont="1" applyAlignment="1">
      <alignment wrapText="1" shrinkToFit="1"/>
    </xf>
    <xf numFmtId="0" fontId="0" fillId="0" borderId="0" xfId="0" applyAlignment="1">
      <alignment horizontal="center" wrapText="1" shrinkToFit="1"/>
    </xf>
    <xf numFmtId="165" fontId="46" fillId="0" borderId="0" xfId="3" applyFont="1" applyAlignment="1" applyProtection="1">
      <alignment vertical="center" wrapText="1"/>
      <protection locked="0"/>
    </xf>
    <xf numFmtId="9" fontId="53" fillId="0" borderId="0" xfId="4" applyFont="1" applyAlignment="1" applyProtection="1">
      <alignment horizontal="center" vertical="center" wrapText="1"/>
      <protection locked="0"/>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0" fillId="0" borderId="41" xfId="0"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9" fillId="0" borderId="35" xfId="0" applyFont="1" applyBorder="1" applyAlignment="1">
      <alignment horizontal="center"/>
    </xf>
    <xf numFmtId="0" fontId="9" fillId="0" borderId="36" xfId="0" applyFont="1" applyBorder="1" applyAlignment="1">
      <alignment horizontal="center"/>
    </xf>
    <xf numFmtId="0" fontId="9" fillId="0" borderId="37" xfId="0" applyFont="1" applyBorder="1" applyAlignment="1">
      <alignment horizontal="center"/>
    </xf>
    <xf numFmtId="0" fontId="13" fillId="2" borderId="1" xfId="0" applyFont="1" applyFill="1" applyBorder="1" applyAlignment="1">
      <alignment horizontal="left" vertical="center" wrapText="1"/>
    </xf>
    <xf numFmtId="0" fontId="9" fillId="0" borderId="2" xfId="0" applyFont="1" applyBorder="1"/>
    <xf numFmtId="0" fontId="9" fillId="0" borderId="3" xfId="0" applyFont="1" applyBorder="1"/>
    <xf numFmtId="0" fontId="10" fillId="0" borderId="1" xfId="0" applyFont="1" applyBorder="1" applyAlignment="1">
      <alignment horizontal="center"/>
    </xf>
    <xf numFmtId="0" fontId="50" fillId="3" borderId="1" xfId="0" applyFont="1" applyFill="1" applyBorder="1" applyAlignment="1">
      <alignment horizontal="left" vertical="center" wrapText="1"/>
    </xf>
    <xf numFmtId="0" fontId="10" fillId="0" borderId="6" xfId="0" applyFont="1" applyBorder="1" applyAlignment="1">
      <alignment horizontal="center"/>
    </xf>
    <xf numFmtId="0" fontId="9" fillId="0" borderId="4" xfId="0" applyFont="1" applyBorder="1"/>
    <xf numFmtId="0" fontId="9" fillId="0" borderId="7" xfId="0" applyFont="1" applyBorder="1"/>
    <xf numFmtId="0" fontId="10" fillId="0" borderId="8" xfId="0" applyFont="1" applyBorder="1" applyAlignment="1">
      <alignment horizontal="center"/>
    </xf>
    <xf numFmtId="0" fontId="9" fillId="0" borderId="0" xfId="0" applyFont="1"/>
    <xf numFmtId="0" fontId="9" fillId="0" borderId="9" xfId="0" applyFont="1" applyBorder="1"/>
    <xf numFmtId="0" fontId="9" fillId="0" borderId="8" xfId="0" applyFont="1" applyBorder="1"/>
    <xf numFmtId="0" fontId="0" fillId="0" borderId="0" xfId="0"/>
    <xf numFmtId="0" fontId="9" fillId="0" borderId="10" xfId="0" applyFont="1" applyBorder="1"/>
    <xf numFmtId="0" fontId="9" fillId="0" borderId="11" xfId="0" applyFont="1" applyBorder="1"/>
    <xf numFmtId="0" fontId="9" fillId="0" borderId="12" xfId="0" applyFont="1" applyBorder="1"/>
    <xf numFmtId="0" fontId="50" fillId="2" borderId="1"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50" fillId="2" borderId="3"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0" fillId="0" borderId="4" xfId="0" applyFont="1" applyBorder="1" applyAlignment="1">
      <alignment horizontal="center"/>
    </xf>
    <xf numFmtId="0" fontId="12" fillId="0" borderId="0" xfId="0" applyFont="1" applyAlignment="1">
      <alignment horizontal="center"/>
    </xf>
    <xf numFmtId="0" fontId="11" fillId="0" borderId="1" xfId="0" applyFont="1" applyBorder="1" applyAlignment="1">
      <alignment horizontal="center"/>
    </xf>
    <xf numFmtId="0" fontId="12" fillId="0" borderId="4" xfId="0" applyFont="1" applyBorder="1" applyAlignment="1">
      <alignment horizontal="center"/>
    </xf>
    <xf numFmtId="3" fontId="10" fillId="0" borderId="1" xfId="0" applyNumberFormat="1" applyFont="1" applyBorder="1" applyAlignment="1">
      <alignment horizontal="center"/>
    </xf>
    <xf numFmtId="0" fontId="15" fillId="0" borderId="0" xfId="0" applyFont="1" applyAlignment="1">
      <alignment horizontal="center"/>
    </xf>
    <xf numFmtId="0" fontId="14" fillId="3" borderId="1" xfId="0" applyFont="1" applyFill="1" applyBorder="1" applyAlignment="1">
      <alignment horizontal="left" vertical="center" wrapText="1"/>
    </xf>
    <xf numFmtId="0" fontId="51" fillId="0" borderId="2" xfId="0" applyFont="1" applyBorder="1"/>
    <xf numFmtId="0" fontId="51" fillId="0" borderId="3" xfId="0" applyFont="1" applyBorder="1"/>
    <xf numFmtId="0" fontId="48" fillId="3" borderId="1" xfId="0" applyFont="1" applyFill="1" applyBorder="1" applyAlignment="1">
      <alignment horizontal="left" vertical="center" wrapText="1"/>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9" fillId="0" borderId="15" xfId="0" applyFont="1" applyBorder="1" applyAlignment="1">
      <alignment vertical="center"/>
    </xf>
    <xf numFmtId="0" fontId="9" fillId="0" borderId="14" xfId="0" applyFont="1" applyBorder="1" applyAlignment="1">
      <alignment vertical="center"/>
    </xf>
    <xf numFmtId="0" fontId="18" fillId="0" borderId="6" xfId="0" applyFont="1" applyBorder="1" applyAlignment="1">
      <alignment horizontal="center" vertical="center"/>
    </xf>
    <xf numFmtId="0" fontId="9" fillId="0" borderId="4" xfId="0" applyFont="1" applyBorder="1" applyAlignment="1">
      <alignment vertical="center"/>
    </xf>
    <xf numFmtId="0" fontId="9" fillId="0" borderId="7"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16" fillId="0" borderId="13" xfId="0" applyFont="1" applyBorder="1" applyAlignment="1">
      <alignment horizontal="center" vertical="center" wrapText="1"/>
    </xf>
    <xf numFmtId="0" fontId="23" fillId="5" borderId="13" xfId="0" applyFont="1" applyFill="1" applyBorder="1" applyAlignment="1">
      <alignment horizontal="center" vertical="center"/>
    </xf>
    <xf numFmtId="0" fontId="23" fillId="5" borderId="13" xfId="0" applyFont="1" applyFill="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xf numFmtId="0" fontId="9" fillId="0" borderId="15" xfId="0" applyFont="1" applyBorder="1"/>
    <xf numFmtId="0" fontId="9" fillId="0" borderId="14" xfId="0" applyFont="1" applyBorder="1"/>
    <xf numFmtId="0" fontId="17" fillId="0" borderId="13" xfId="0" applyFont="1" applyBorder="1"/>
    <xf numFmtId="0" fontId="22" fillId="7" borderId="13" xfId="0" applyFont="1" applyFill="1" applyBorder="1" applyAlignment="1">
      <alignment horizontal="left" vertical="center" wrapText="1"/>
    </xf>
    <xf numFmtId="0" fontId="9" fillId="0" borderId="14" xfId="0" applyFont="1" applyBorder="1" applyAlignment="1">
      <alignment horizontal="left" vertical="center"/>
    </xf>
    <xf numFmtId="0" fontId="17" fillId="0" borderId="13" xfId="0" applyFont="1" applyBorder="1" applyAlignment="1">
      <alignment horizontal="center"/>
    </xf>
    <xf numFmtId="0" fontId="17" fillId="0" borderId="15" xfId="0" applyFont="1" applyBorder="1" applyAlignment="1">
      <alignment horizontal="center"/>
    </xf>
    <xf numFmtId="0" fontId="17" fillId="0" borderId="14" xfId="0" applyFont="1" applyBorder="1" applyAlignment="1">
      <alignment horizontal="center"/>
    </xf>
    <xf numFmtId="0" fontId="22" fillId="7" borderId="13" xfId="0" applyFont="1" applyFill="1" applyBorder="1" applyAlignment="1">
      <alignment horizontal="center" vertical="center" wrapText="1"/>
    </xf>
    <xf numFmtId="0" fontId="9" fillId="0" borderId="14" xfId="0" applyFont="1" applyBorder="1" applyAlignment="1">
      <alignment horizontal="center" vertical="center"/>
    </xf>
    <xf numFmtId="0" fontId="21" fillId="0" borderId="1" xfId="0" applyFont="1" applyBorder="1" applyAlignment="1">
      <alignment horizontal="center"/>
    </xf>
    <xf numFmtId="0" fontId="17" fillId="0" borderId="1" xfId="0" applyFont="1" applyBorder="1" applyAlignment="1">
      <alignment horizontal="center" vertical="center"/>
    </xf>
    <xf numFmtId="0" fontId="20" fillId="5" borderId="13" xfId="0" applyFont="1" applyFill="1" applyBorder="1" applyAlignment="1">
      <alignment vertical="center" wrapText="1"/>
    </xf>
    <xf numFmtId="0" fontId="20" fillId="6" borderId="1" xfId="0" applyFont="1" applyFill="1" applyBorder="1" applyAlignment="1">
      <alignment vertical="center" wrapText="1"/>
    </xf>
    <xf numFmtId="0" fontId="16" fillId="0" borderId="1" xfId="0" applyFont="1" applyBorder="1" applyAlignment="1">
      <alignment horizontal="center"/>
    </xf>
    <xf numFmtId="0" fontId="21" fillId="0" borderId="0" xfId="0" applyFont="1" applyAlignment="1">
      <alignment horizontal="center"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9" fillId="4" borderId="13"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1" fillId="0" borderId="16" xfId="0" applyFont="1" applyBorder="1" applyAlignment="1">
      <alignment horizontal="center"/>
    </xf>
    <xf numFmtId="0" fontId="9" fillId="0" borderId="17" xfId="0" applyFont="1" applyBorder="1"/>
    <xf numFmtId="0" fontId="9" fillId="0" borderId="18" xfId="0" applyFont="1" applyBorder="1"/>
    <xf numFmtId="0" fontId="17" fillId="0" borderId="19" xfId="0" applyFont="1" applyBorder="1" applyAlignment="1">
      <alignment vertical="center" wrapText="1"/>
    </xf>
    <xf numFmtId="0" fontId="9" fillId="0" borderId="20" xfId="0" applyFont="1" applyBorder="1"/>
    <xf numFmtId="0" fontId="21" fillId="0" borderId="19" xfId="0" applyFont="1" applyBorder="1"/>
    <xf numFmtId="0" fontId="17" fillId="0" borderId="19" xfId="0" applyFont="1" applyBorder="1"/>
    <xf numFmtId="0" fontId="10" fillId="0" borderId="1" xfId="0" applyFont="1" applyBorder="1"/>
    <xf numFmtId="0" fontId="9" fillId="0" borderId="22" xfId="0" applyFont="1" applyBorder="1"/>
    <xf numFmtId="0" fontId="16" fillId="0" borderId="0" xfId="0" applyFont="1" applyAlignment="1">
      <alignment vertical="center"/>
    </xf>
    <xf numFmtId="0" fontId="17" fillId="0" borderId="1" xfId="0" applyFont="1" applyBorder="1" applyAlignment="1">
      <alignment wrapText="1"/>
    </xf>
    <xf numFmtId="0" fontId="17" fillId="0" borderId="2" xfId="0" applyFont="1" applyBorder="1" applyAlignment="1">
      <alignment vertical="center"/>
    </xf>
    <xf numFmtId="0" fontId="17" fillId="0" borderId="1" xfId="0" applyFont="1" applyBorder="1"/>
    <xf numFmtId="0" fontId="21" fillId="0" borderId="1" xfId="0" applyFont="1" applyBorder="1"/>
    <xf numFmtId="0" fontId="17" fillId="5" borderId="1" xfId="0" applyFont="1" applyFill="1" applyBorder="1"/>
    <xf numFmtId="0" fontId="17" fillId="0" borderId="0" xfId="0" applyFont="1"/>
    <xf numFmtId="0" fontId="21" fillId="0" borderId="0" xfId="0" applyFont="1" applyAlignment="1">
      <alignment vertical="center"/>
    </xf>
    <xf numFmtId="0" fontId="25" fillId="5" borderId="1" xfId="0" applyFont="1" applyFill="1" applyBorder="1" applyAlignment="1">
      <alignment vertical="center"/>
    </xf>
    <xf numFmtId="0" fontId="26" fillId="5" borderId="1" xfId="0" applyFont="1" applyFill="1" applyBorder="1" applyAlignment="1">
      <alignment horizontal="center"/>
    </xf>
    <xf numFmtId="10" fontId="25" fillId="5" borderId="1" xfId="0" applyNumberFormat="1" applyFont="1" applyFill="1" applyBorder="1"/>
    <xf numFmtId="0" fontId="25" fillId="5" borderId="1" xfId="0" applyFont="1" applyFill="1" applyBorder="1"/>
    <xf numFmtId="0" fontId="17" fillId="0" borderId="25" xfId="0" applyFont="1" applyBorder="1" applyAlignment="1">
      <alignment vertical="center" wrapText="1"/>
    </xf>
    <xf numFmtId="0" fontId="9" fillId="0" borderId="26" xfId="0" applyFont="1" applyBorder="1"/>
    <xf numFmtId="0" fontId="9" fillId="0" borderId="32" xfId="0" applyFont="1" applyBorder="1"/>
    <xf numFmtId="0" fontId="17" fillId="0" borderId="30" xfId="0" applyFont="1" applyBorder="1"/>
    <xf numFmtId="0" fontId="9" fillId="0" borderId="31" xfId="0" applyFont="1" applyBorder="1"/>
    <xf numFmtId="0" fontId="28" fillId="10" borderId="0" xfId="0" applyFont="1" applyFill="1" applyAlignment="1">
      <alignment horizontal="left"/>
    </xf>
    <xf numFmtId="0" fontId="25" fillId="9" borderId="1" xfId="0" applyFont="1" applyFill="1" applyBorder="1" applyAlignment="1">
      <alignment vertical="center"/>
    </xf>
    <xf numFmtId="0" fontId="27" fillId="5" borderId="25" xfId="0" applyFont="1" applyFill="1" applyBorder="1" applyAlignment="1">
      <alignment vertical="center" wrapText="1"/>
    </xf>
    <xf numFmtId="0" fontId="9" fillId="0" borderId="27" xfId="0" applyFont="1" applyBorder="1"/>
    <xf numFmtId="9" fontId="25" fillId="5" borderId="1" xfId="0" applyNumberFormat="1" applyFont="1" applyFill="1" applyBorder="1"/>
    <xf numFmtId="9" fontId="17" fillId="10" borderId="0" xfId="0" applyNumberFormat="1" applyFont="1" applyFill="1" applyAlignment="1">
      <alignment horizontal="left"/>
    </xf>
    <xf numFmtId="0" fontId="17" fillId="0" borderId="10" xfId="0" applyFont="1" applyBorder="1"/>
    <xf numFmtId="0" fontId="9" fillId="0" borderId="28" xfId="0" applyFont="1" applyBorder="1"/>
    <xf numFmtId="0" fontId="37" fillId="0" borderId="35" xfId="0" applyFont="1" applyBorder="1" applyAlignment="1">
      <alignment horizontal="left" vertical="center"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6" fillId="17" borderId="34" xfId="1" applyFont="1" applyFill="1" applyBorder="1" applyAlignment="1">
      <alignment horizontal="center" vertical="center" wrapText="1"/>
    </xf>
    <xf numFmtId="0" fontId="6" fillId="18" borderId="34" xfId="1"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20" borderId="34" xfId="1" applyFont="1" applyFill="1" applyBorder="1" applyAlignment="1">
      <alignment horizontal="center" vertical="center" wrapText="1"/>
    </xf>
    <xf numFmtId="0" fontId="6" fillId="21" borderId="34" xfId="1" applyFont="1" applyFill="1" applyBorder="1" applyAlignment="1">
      <alignment horizontal="center" vertical="center" wrapText="1"/>
    </xf>
    <xf numFmtId="0" fontId="47" fillId="0" borderId="0" xfId="1" applyFont="1" applyAlignment="1">
      <alignment horizontal="center" vertical="center" wrapText="1"/>
    </xf>
    <xf numFmtId="0" fontId="52" fillId="0" borderId="0" xfId="1" applyFont="1" applyAlignment="1">
      <alignment horizontal="center" vertical="center" wrapText="1"/>
    </xf>
    <xf numFmtId="0" fontId="34" fillId="13" borderId="0" xfId="1" applyFont="1" applyFill="1" applyAlignment="1">
      <alignment horizontal="center" vertical="center" wrapText="1"/>
    </xf>
    <xf numFmtId="0" fontId="43" fillId="16" borderId="34" xfId="1" applyFont="1" applyFill="1" applyBorder="1" applyAlignment="1">
      <alignment horizontal="center" vertical="center" wrapText="1"/>
    </xf>
    <xf numFmtId="0" fontId="37" fillId="0" borderId="35" xfId="0" applyFont="1" applyBorder="1" applyAlignment="1">
      <alignment vertical="center" wrapText="1"/>
    </xf>
    <xf numFmtId="0" fontId="37" fillId="0" borderId="36" xfId="0" applyFont="1" applyBorder="1" applyAlignment="1">
      <alignment vertical="center" wrapText="1"/>
    </xf>
    <xf numFmtId="0" fontId="37" fillId="0" borderId="37" xfId="0" applyFont="1" applyBorder="1" applyAlignment="1">
      <alignment vertical="center" wrapText="1"/>
    </xf>
    <xf numFmtId="0" fontId="31" fillId="11" borderId="35" xfId="1" applyFont="1" applyFill="1" applyBorder="1" applyAlignment="1" applyProtection="1">
      <alignment horizontal="right" vertical="center" wrapText="1"/>
      <protection locked="0"/>
    </xf>
    <xf numFmtId="0" fontId="31" fillId="11" borderId="36" xfId="1" applyFont="1" applyFill="1" applyBorder="1" applyAlignment="1" applyProtection="1">
      <alignment horizontal="right" vertical="center" wrapText="1"/>
      <protection locked="0"/>
    </xf>
    <xf numFmtId="0" fontId="31" fillId="11" borderId="37" xfId="1" applyFont="1" applyFill="1" applyBorder="1" applyAlignment="1" applyProtection="1">
      <alignment horizontal="right" vertical="center" wrapText="1"/>
      <protection locked="0"/>
    </xf>
    <xf numFmtId="0" fontId="47" fillId="0" borderId="33" xfId="1" applyFont="1" applyBorder="1" applyAlignment="1">
      <alignment horizontal="center" vertical="center" wrapText="1"/>
    </xf>
    <xf numFmtId="0" fontId="33" fillId="0" borderId="34" xfId="1" applyFont="1" applyBorder="1" applyAlignment="1">
      <alignment horizontal="center" vertical="center" wrapText="1"/>
    </xf>
    <xf numFmtId="0" fontId="31" fillId="11" borderId="35" xfId="1" applyFont="1" applyFill="1" applyBorder="1" applyAlignment="1">
      <alignment horizontal="right" vertical="center" wrapText="1"/>
    </xf>
    <xf numFmtId="0" fontId="31" fillId="11" borderId="36" xfId="1" applyFont="1" applyFill="1" applyBorder="1" applyAlignment="1">
      <alignment horizontal="right" vertical="center" wrapText="1"/>
    </xf>
    <xf numFmtId="0" fontId="31" fillId="11" borderId="37" xfId="1" applyFont="1" applyFill="1" applyBorder="1" applyAlignment="1">
      <alignment horizontal="right" vertical="center" wrapText="1"/>
    </xf>
  </cellXfs>
  <cellStyles count="5">
    <cellStyle name="Moneda" xfId="3" builtinId="4"/>
    <cellStyle name="Moneda 2" xfId="2" xr:uid="{37067624-2776-4DC3-B8EB-15FA2D2540E2}"/>
    <cellStyle name="Normal" xfId="0" builtinId="0"/>
    <cellStyle name="Normal 2" xfId="1" xr:uid="{F105B770-F0FC-4BEB-8115-4CEB3C66BB45}"/>
    <cellStyle name="Porcentaje" xfId="4" builtinId="5"/>
  </cellStyles>
  <dxfs count="6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950"/>
  <sheetViews>
    <sheetView tabSelected="1" topLeftCell="A114" zoomScale="66" zoomScaleNormal="66" workbookViewId="0">
      <selection activeCell="C21" sqref="C21:J21"/>
    </sheetView>
  </sheetViews>
  <sheetFormatPr baseColWidth="10" defaultColWidth="14.42578125" defaultRowHeight="15" customHeight="1" x14ac:dyDescent="0.25"/>
  <cols>
    <col min="1" max="1" width="10.7109375" customWidth="1"/>
    <col min="2" max="2" width="3.42578125" customWidth="1"/>
    <col min="3" max="3" width="32.42578125" customWidth="1"/>
    <col min="4" max="4" width="10.85546875" customWidth="1"/>
    <col min="5" max="5" width="8.85546875" customWidth="1"/>
    <col min="6" max="8" width="10.7109375" customWidth="1"/>
    <col min="9" max="9" width="16" customWidth="1"/>
    <col min="10" max="10" width="18" customWidth="1"/>
    <col min="11" max="11" width="3.28515625" customWidth="1"/>
    <col min="12" max="26" width="10.7109375" customWidth="1"/>
  </cols>
  <sheetData>
    <row r="2" spans="3:10" ht="21.75" customHeight="1" x14ac:dyDescent="0.25">
      <c r="C2" s="204" t="s">
        <v>387</v>
      </c>
      <c r="D2" s="186"/>
      <c r="E2" s="186"/>
      <c r="F2" s="186"/>
      <c r="G2" s="186"/>
      <c r="H2" s="186"/>
      <c r="I2" s="186"/>
      <c r="J2" s="187"/>
    </row>
    <row r="3" spans="3:10" ht="18.75" customHeight="1" x14ac:dyDescent="0.25">
      <c r="C3" s="205"/>
      <c r="D3" s="191"/>
      <c r="E3" s="191"/>
      <c r="F3" s="191"/>
      <c r="G3" s="191"/>
      <c r="H3" s="191"/>
      <c r="I3" s="191"/>
      <c r="J3" s="191"/>
    </row>
    <row r="4" spans="3:10" ht="17.25" x14ac:dyDescent="0.3">
      <c r="C4" s="1" t="s">
        <v>0</v>
      </c>
      <c r="D4" s="188"/>
      <c r="E4" s="186"/>
      <c r="F4" s="186"/>
      <c r="G4" s="186"/>
      <c r="H4" s="186"/>
      <c r="I4" s="186"/>
      <c r="J4" s="187"/>
    </row>
    <row r="5" spans="3:10" ht="17.25" x14ac:dyDescent="0.3">
      <c r="C5" s="206"/>
      <c r="D5" s="197"/>
      <c r="E5" s="197"/>
      <c r="F5" s="197"/>
      <c r="G5" s="197"/>
      <c r="H5" s="197"/>
      <c r="I5" s="197"/>
      <c r="J5" s="197"/>
    </row>
    <row r="6" spans="3:10" ht="17.25" x14ac:dyDescent="0.3">
      <c r="C6" s="1" t="s">
        <v>1</v>
      </c>
      <c r="D6" s="207"/>
      <c r="E6" s="186"/>
      <c r="F6" s="186"/>
      <c r="G6" s="186"/>
      <c r="H6" s="186"/>
      <c r="I6" s="186"/>
      <c r="J6" s="187"/>
    </row>
    <row r="7" spans="3:10" ht="17.25" x14ac:dyDescent="0.3">
      <c r="C7" s="208"/>
      <c r="D7" s="191"/>
      <c r="E7" s="191"/>
      <c r="F7" s="191"/>
      <c r="G7" s="191"/>
      <c r="H7" s="191"/>
      <c r="I7" s="191"/>
      <c r="J7" s="191"/>
    </row>
    <row r="8" spans="3:10" ht="17.25" x14ac:dyDescent="0.3">
      <c r="C8" s="1" t="s">
        <v>2</v>
      </c>
      <c r="D8" s="209"/>
      <c r="E8" s="186"/>
      <c r="F8" s="186"/>
      <c r="G8" s="186"/>
      <c r="H8" s="186"/>
      <c r="I8" s="186"/>
      <c r="J8" s="187"/>
    </row>
    <row r="9" spans="3:10" ht="17.25" x14ac:dyDescent="0.3">
      <c r="C9" s="206"/>
      <c r="D9" s="197"/>
      <c r="E9" s="197"/>
      <c r="F9" s="197"/>
      <c r="G9" s="197"/>
      <c r="H9" s="197"/>
      <c r="I9" s="197"/>
      <c r="J9" s="197"/>
    </row>
    <row r="10" spans="3:10" ht="17.25" x14ac:dyDescent="0.3">
      <c r="C10" s="1" t="s">
        <v>3</v>
      </c>
      <c r="D10" s="207"/>
      <c r="E10" s="186"/>
      <c r="F10" s="186"/>
      <c r="G10" s="186"/>
      <c r="H10" s="186"/>
      <c r="I10" s="186"/>
      <c r="J10" s="187"/>
    </row>
    <row r="11" spans="3:10" ht="17.25" x14ac:dyDescent="0.3">
      <c r="C11" s="206"/>
      <c r="D11" s="197"/>
      <c r="E11" s="197"/>
      <c r="F11" s="197"/>
      <c r="G11" s="197"/>
      <c r="H11" s="197"/>
      <c r="I11" s="197"/>
      <c r="J11" s="197"/>
    </row>
    <row r="12" spans="3:10" ht="17.25" x14ac:dyDescent="0.3">
      <c r="C12" s="1" t="s">
        <v>4</v>
      </c>
      <c r="D12" s="188"/>
      <c r="E12" s="186"/>
      <c r="F12" s="186"/>
      <c r="G12" s="186"/>
      <c r="H12" s="186"/>
      <c r="I12" s="186"/>
      <c r="J12" s="187"/>
    </row>
    <row r="13" spans="3:10" ht="17.25" x14ac:dyDescent="0.3">
      <c r="C13" s="208"/>
      <c r="D13" s="191"/>
      <c r="E13" s="191"/>
      <c r="F13" s="191"/>
      <c r="G13" s="191"/>
      <c r="H13" s="191"/>
      <c r="I13" s="191"/>
      <c r="J13" s="191"/>
    </row>
    <row r="14" spans="3:10" ht="17.25" x14ac:dyDescent="0.3">
      <c r="C14" s="1" t="s">
        <v>5</v>
      </c>
      <c r="D14" s="188"/>
      <c r="E14" s="186"/>
      <c r="F14" s="186"/>
      <c r="G14" s="186"/>
      <c r="H14" s="186"/>
      <c r="I14" s="186"/>
      <c r="J14" s="187"/>
    </row>
    <row r="15" spans="3:10" ht="17.25" x14ac:dyDescent="0.3">
      <c r="C15" s="2"/>
    </row>
    <row r="16" spans="3:10" ht="15.75" customHeight="1" x14ac:dyDescent="0.25">
      <c r="C16" s="185" t="s">
        <v>381</v>
      </c>
      <c r="D16" s="186"/>
      <c r="E16" s="186"/>
      <c r="F16" s="186"/>
      <c r="G16" s="186"/>
      <c r="H16" s="186"/>
      <c r="I16" s="186"/>
      <c r="J16" s="187"/>
    </row>
    <row r="17" spans="3:10" ht="15.75" customHeight="1" x14ac:dyDescent="0.25">
      <c r="C17" s="190"/>
      <c r="D17" s="191"/>
      <c r="E17" s="191"/>
      <c r="F17" s="191"/>
      <c r="G17" s="191"/>
      <c r="H17" s="191"/>
      <c r="I17" s="191"/>
      <c r="J17" s="192"/>
    </row>
    <row r="18" spans="3:10" ht="15.75" customHeight="1" x14ac:dyDescent="0.25">
      <c r="C18" s="198"/>
      <c r="D18" s="199"/>
      <c r="E18" s="199"/>
      <c r="F18" s="199"/>
      <c r="G18" s="199"/>
      <c r="H18" s="199"/>
      <c r="I18" s="199"/>
      <c r="J18" s="200"/>
    </row>
    <row r="19" spans="3:10" ht="15.75" customHeight="1" x14ac:dyDescent="0.25">
      <c r="C19" s="3"/>
      <c r="D19" s="3"/>
      <c r="E19" s="3"/>
      <c r="F19" s="3"/>
      <c r="G19" s="3"/>
      <c r="H19" s="3"/>
      <c r="I19" s="3"/>
      <c r="J19" s="3"/>
    </row>
    <row r="20" spans="3:10" ht="15.75" customHeight="1" x14ac:dyDescent="0.25">
      <c r="C20" s="185" t="s">
        <v>366</v>
      </c>
      <c r="D20" s="186"/>
      <c r="E20" s="186"/>
      <c r="F20" s="186"/>
      <c r="G20" s="186"/>
      <c r="H20" s="186"/>
      <c r="I20" s="186"/>
      <c r="J20" s="187"/>
    </row>
    <row r="21" spans="3:10" ht="27.95" customHeight="1" x14ac:dyDescent="0.25">
      <c r="C21" s="188"/>
      <c r="D21" s="186"/>
      <c r="E21" s="186"/>
      <c r="F21" s="186"/>
      <c r="G21" s="186"/>
      <c r="H21" s="186"/>
      <c r="I21" s="186"/>
      <c r="J21" s="187"/>
    </row>
    <row r="22" spans="3:10" ht="17.25" x14ac:dyDescent="0.3">
      <c r="C22" s="2"/>
    </row>
    <row r="23" spans="3:10" ht="36.950000000000003" customHeight="1" x14ac:dyDescent="0.25">
      <c r="C23" s="185" t="s">
        <v>382</v>
      </c>
      <c r="D23" s="186"/>
      <c r="E23" s="186"/>
      <c r="F23" s="186"/>
      <c r="G23" s="186"/>
      <c r="H23" s="186"/>
      <c r="I23" s="186"/>
      <c r="J23" s="187"/>
    </row>
    <row r="24" spans="3:10" ht="24.95" customHeight="1" x14ac:dyDescent="0.25">
      <c r="C24" s="188"/>
      <c r="D24" s="186"/>
      <c r="E24" s="186"/>
      <c r="F24" s="186"/>
      <c r="G24" s="186"/>
      <c r="H24" s="186"/>
      <c r="I24" s="186"/>
      <c r="J24" s="187"/>
    </row>
    <row r="25" spans="3:10" ht="15.75" customHeight="1" x14ac:dyDescent="0.25">
      <c r="D25" s="147"/>
      <c r="E25" s="147"/>
      <c r="F25" s="147"/>
      <c r="G25" s="147"/>
      <c r="H25" s="147"/>
      <c r="I25" s="147"/>
      <c r="J25" s="147"/>
    </row>
    <row r="26" spans="3:10" ht="33.950000000000003" customHeight="1" x14ac:dyDescent="0.25">
      <c r="C26" s="173" t="s">
        <v>383</v>
      </c>
      <c r="D26" s="174"/>
      <c r="E26" s="175"/>
      <c r="F26" s="147"/>
      <c r="G26" s="179" t="s">
        <v>377</v>
      </c>
      <c r="H26" s="180"/>
      <c r="I26" s="180"/>
      <c r="J26" s="181"/>
    </row>
    <row r="27" spans="3:10" ht="26.1" customHeight="1" x14ac:dyDescent="0.25">
      <c r="C27" s="176"/>
      <c r="D27" s="177"/>
      <c r="E27" s="178"/>
      <c r="F27" s="147"/>
      <c r="G27" s="182"/>
      <c r="H27" s="183"/>
      <c r="I27" s="183"/>
      <c r="J27" s="184"/>
    </row>
    <row r="28" spans="3:10" ht="17.25" x14ac:dyDescent="0.3">
      <c r="C28" s="2"/>
    </row>
    <row r="29" spans="3:10" ht="34.5" customHeight="1" x14ac:dyDescent="0.25">
      <c r="C29" s="185" t="s">
        <v>385</v>
      </c>
      <c r="D29" s="186"/>
      <c r="E29" s="186"/>
      <c r="F29" s="186"/>
      <c r="G29" s="186"/>
      <c r="H29" s="186"/>
      <c r="I29" s="186"/>
      <c r="J29" s="187"/>
    </row>
    <row r="30" spans="3:10" ht="29.1" customHeight="1" x14ac:dyDescent="0.25">
      <c r="C30" s="201" t="s">
        <v>386</v>
      </c>
      <c r="D30" s="202"/>
      <c r="E30" s="202"/>
      <c r="F30" s="202"/>
      <c r="G30" s="202"/>
      <c r="H30" s="202"/>
      <c r="I30" s="202"/>
      <c r="J30" s="203"/>
    </row>
    <row r="31" spans="3:10" x14ac:dyDescent="0.25">
      <c r="C31" s="190"/>
      <c r="D31" s="191"/>
      <c r="E31" s="191"/>
      <c r="F31" s="191"/>
      <c r="G31" s="191"/>
      <c r="H31" s="191"/>
      <c r="I31" s="191"/>
      <c r="J31" s="192"/>
    </row>
    <row r="32" spans="3:10" x14ac:dyDescent="0.25">
      <c r="C32" s="196"/>
      <c r="D32" s="197"/>
      <c r="E32" s="197"/>
      <c r="F32" s="197"/>
      <c r="G32" s="197"/>
      <c r="H32" s="197"/>
      <c r="I32" s="197"/>
      <c r="J32" s="195"/>
    </row>
    <row r="33" spans="3:10" ht="15.75" customHeight="1" x14ac:dyDescent="0.25">
      <c r="C33" s="196"/>
      <c r="D33" s="197"/>
      <c r="E33" s="197"/>
      <c r="F33" s="197"/>
      <c r="G33" s="197"/>
      <c r="H33" s="197"/>
      <c r="I33" s="197"/>
      <c r="J33" s="195"/>
    </row>
    <row r="34" spans="3:10" ht="15.75" customHeight="1" x14ac:dyDescent="0.25">
      <c r="C34" s="196"/>
      <c r="D34" s="197"/>
      <c r="E34" s="197"/>
      <c r="F34" s="197"/>
      <c r="G34" s="197"/>
      <c r="H34" s="197"/>
      <c r="I34" s="197"/>
      <c r="J34" s="195"/>
    </row>
    <row r="35" spans="3:10" ht="15.75" customHeight="1" x14ac:dyDescent="0.25">
      <c r="C35" s="196"/>
      <c r="D35" s="197"/>
      <c r="E35" s="197"/>
      <c r="F35" s="197"/>
      <c r="G35" s="197"/>
      <c r="H35" s="197"/>
      <c r="I35" s="197"/>
      <c r="J35" s="195"/>
    </row>
    <row r="36" spans="3:10" ht="15.75" customHeight="1" x14ac:dyDescent="0.25">
      <c r="C36" s="196"/>
      <c r="D36" s="197"/>
      <c r="E36" s="197"/>
      <c r="F36" s="197"/>
      <c r="G36" s="197"/>
      <c r="H36" s="197"/>
      <c r="I36" s="197"/>
      <c r="J36" s="195"/>
    </row>
    <row r="37" spans="3:10" ht="15.75" customHeight="1" x14ac:dyDescent="0.25">
      <c r="C37" s="196"/>
      <c r="D37" s="197"/>
      <c r="E37" s="197"/>
      <c r="F37" s="197"/>
      <c r="G37" s="197"/>
      <c r="H37" s="197"/>
      <c r="I37" s="197"/>
      <c r="J37" s="195"/>
    </row>
    <row r="38" spans="3:10" ht="15.75" customHeight="1" x14ac:dyDescent="0.25">
      <c r="C38" s="196"/>
      <c r="D38" s="197"/>
      <c r="E38" s="197"/>
      <c r="F38" s="197"/>
      <c r="G38" s="197"/>
      <c r="H38" s="197"/>
      <c r="I38" s="197"/>
      <c r="J38" s="195"/>
    </row>
    <row r="39" spans="3:10" ht="15.75" customHeight="1" x14ac:dyDescent="0.25">
      <c r="C39" s="196"/>
      <c r="D39" s="197"/>
      <c r="E39" s="197"/>
      <c r="F39" s="197"/>
      <c r="G39" s="197"/>
      <c r="H39" s="197"/>
      <c r="I39" s="197"/>
      <c r="J39" s="195"/>
    </row>
    <row r="40" spans="3:10" ht="15.75" customHeight="1" x14ac:dyDescent="0.25">
      <c r="C40" s="196"/>
      <c r="D40" s="197"/>
      <c r="E40" s="197"/>
      <c r="F40" s="197"/>
      <c r="G40" s="197"/>
      <c r="H40" s="197"/>
      <c r="I40" s="197"/>
      <c r="J40" s="195"/>
    </row>
    <row r="41" spans="3:10" ht="15.75" customHeight="1" x14ac:dyDescent="0.25">
      <c r="C41" s="198"/>
      <c r="D41" s="199"/>
      <c r="E41" s="199"/>
      <c r="F41" s="199"/>
      <c r="G41" s="199"/>
      <c r="H41" s="199"/>
      <c r="I41" s="199"/>
      <c r="J41" s="200"/>
    </row>
    <row r="42" spans="3:10" ht="15.75" customHeight="1" x14ac:dyDescent="0.25"/>
    <row r="43" spans="3:10" ht="15.75" customHeight="1" x14ac:dyDescent="0.25">
      <c r="C43" s="185" t="s">
        <v>372</v>
      </c>
      <c r="D43" s="186"/>
      <c r="E43" s="186"/>
      <c r="F43" s="186"/>
      <c r="G43" s="186"/>
      <c r="H43" s="186"/>
      <c r="I43" s="186"/>
      <c r="J43" s="187"/>
    </row>
    <row r="44" spans="3:10" ht="30" customHeight="1" x14ac:dyDescent="0.25">
      <c r="C44" s="189" t="s">
        <v>384</v>
      </c>
      <c r="D44" s="186"/>
      <c r="E44" s="186"/>
      <c r="F44" s="186"/>
      <c r="G44" s="186"/>
      <c r="H44" s="186"/>
      <c r="I44" s="186"/>
      <c r="J44" s="187"/>
    </row>
    <row r="45" spans="3:10" ht="15.75" customHeight="1" x14ac:dyDescent="0.25">
      <c r="C45" s="190"/>
      <c r="D45" s="191"/>
      <c r="E45" s="191"/>
      <c r="F45" s="191"/>
      <c r="G45" s="191"/>
      <c r="H45" s="191"/>
      <c r="I45" s="191"/>
      <c r="J45" s="192"/>
    </row>
    <row r="46" spans="3:10" ht="15.75" customHeight="1" x14ac:dyDescent="0.25">
      <c r="C46" s="193"/>
      <c r="D46" s="194"/>
      <c r="E46" s="194"/>
      <c r="F46" s="194"/>
      <c r="G46" s="194"/>
      <c r="H46" s="194"/>
      <c r="I46" s="194"/>
      <c r="J46" s="195"/>
    </row>
    <row r="47" spans="3:10" ht="15.75" customHeight="1" x14ac:dyDescent="0.25">
      <c r="C47" s="196"/>
      <c r="D47" s="197"/>
      <c r="E47" s="197"/>
      <c r="F47" s="197"/>
      <c r="G47" s="197"/>
      <c r="H47" s="197"/>
      <c r="I47" s="197"/>
      <c r="J47" s="195"/>
    </row>
    <row r="48" spans="3:10" ht="15.75" customHeight="1" x14ac:dyDescent="0.25">
      <c r="C48" s="196"/>
      <c r="D48" s="197"/>
      <c r="E48" s="197"/>
      <c r="F48" s="197"/>
      <c r="G48" s="197"/>
      <c r="H48" s="197"/>
      <c r="I48" s="197"/>
      <c r="J48" s="195"/>
    </row>
    <row r="49" spans="3:10" ht="15.75" customHeight="1" x14ac:dyDescent="0.25">
      <c r="C49" s="196"/>
      <c r="D49" s="197"/>
      <c r="E49" s="197"/>
      <c r="F49" s="197"/>
      <c r="G49" s="197"/>
      <c r="H49" s="197"/>
      <c r="I49" s="197"/>
      <c r="J49" s="195"/>
    </row>
    <row r="50" spans="3:10" ht="15.75" customHeight="1" x14ac:dyDescent="0.25">
      <c r="C50" s="196"/>
      <c r="D50" s="197"/>
      <c r="E50" s="197"/>
      <c r="F50" s="197"/>
      <c r="G50" s="197"/>
      <c r="H50" s="197"/>
      <c r="I50" s="197"/>
      <c r="J50" s="195"/>
    </row>
    <row r="51" spans="3:10" ht="15.75" customHeight="1" x14ac:dyDescent="0.25">
      <c r="C51" s="196"/>
      <c r="D51" s="197"/>
      <c r="E51" s="197"/>
      <c r="F51" s="197"/>
      <c r="G51" s="197"/>
      <c r="H51" s="197"/>
      <c r="I51" s="197"/>
      <c r="J51" s="195"/>
    </row>
    <row r="52" spans="3:10" ht="15.75" customHeight="1" x14ac:dyDescent="0.25">
      <c r="C52" s="196"/>
      <c r="D52" s="197"/>
      <c r="E52" s="197"/>
      <c r="F52" s="197"/>
      <c r="G52" s="197"/>
      <c r="H52" s="197"/>
      <c r="I52" s="197"/>
      <c r="J52" s="195"/>
    </row>
    <row r="53" spans="3:10" ht="15.75" customHeight="1" x14ac:dyDescent="0.25">
      <c r="C53" s="196"/>
      <c r="D53" s="197"/>
      <c r="E53" s="197"/>
      <c r="F53" s="197"/>
      <c r="G53" s="197"/>
      <c r="H53" s="197"/>
      <c r="I53" s="197"/>
      <c r="J53" s="195"/>
    </row>
    <row r="54" spans="3:10" ht="15.75" customHeight="1" x14ac:dyDescent="0.25">
      <c r="C54" s="198"/>
      <c r="D54" s="199"/>
      <c r="E54" s="199"/>
      <c r="F54" s="199"/>
      <c r="G54" s="199"/>
      <c r="H54" s="199"/>
      <c r="I54" s="199"/>
      <c r="J54" s="200"/>
    </row>
    <row r="55" spans="3:10" ht="15.75" customHeight="1" x14ac:dyDescent="0.25"/>
    <row r="56" spans="3:10" ht="15.75" customHeight="1" x14ac:dyDescent="0.25">
      <c r="C56" s="185" t="s">
        <v>378</v>
      </c>
      <c r="D56" s="186"/>
      <c r="E56" s="186"/>
      <c r="F56" s="186"/>
      <c r="G56" s="186"/>
      <c r="H56" s="186"/>
      <c r="I56" s="186"/>
      <c r="J56" s="187"/>
    </row>
    <row r="57" spans="3:10" ht="15.75" customHeight="1" x14ac:dyDescent="0.25">
      <c r="C57" s="189" t="s">
        <v>369</v>
      </c>
      <c r="D57" s="186"/>
      <c r="E57" s="186"/>
      <c r="F57" s="186"/>
      <c r="G57" s="186"/>
      <c r="H57" s="186"/>
      <c r="I57" s="186"/>
      <c r="J57" s="187"/>
    </row>
    <row r="58" spans="3:10" ht="15.75" customHeight="1" x14ac:dyDescent="0.25">
      <c r="C58" s="190"/>
      <c r="D58" s="191"/>
      <c r="E58" s="191"/>
      <c r="F58" s="191"/>
      <c r="G58" s="191"/>
      <c r="H58" s="191"/>
      <c r="I58" s="191"/>
      <c r="J58" s="192"/>
    </row>
    <row r="59" spans="3:10" ht="15.75" customHeight="1" x14ac:dyDescent="0.25">
      <c r="C59" s="196"/>
      <c r="D59" s="197"/>
      <c r="E59" s="197"/>
      <c r="F59" s="197"/>
      <c r="G59" s="197"/>
      <c r="H59" s="197"/>
      <c r="I59" s="197"/>
      <c r="J59" s="195"/>
    </row>
    <row r="60" spans="3:10" ht="15.75" customHeight="1" x14ac:dyDescent="0.25">
      <c r="C60" s="196"/>
      <c r="D60" s="197"/>
      <c r="E60" s="197"/>
      <c r="F60" s="197"/>
      <c r="G60" s="197"/>
      <c r="H60" s="197"/>
      <c r="I60" s="197"/>
      <c r="J60" s="195"/>
    </row>
    <row r="61" spans="3:10" ht="15.75" customHeight="1" x14ac:dyDescent="0.25">
      <c r="C61" s="196"/>
      <c r="D61" s="197"/>
      <c r="E61" s="197"/>
      <c r="F61" s="197"/>
      <c r="G61" s="197"/>
      <c r="H61" s="197"/>
      <c r="I61" s="197"/>
      <c r="J61" s="195"/>
    </row>
    <row r="62" spans="3:10" ht="15.75" customHeight="1" x14ac:dyDescent="0.25">
      <c r="C62" s="196"/>
      <c r="D62" s="197"/>
      <c r="E62" s="197"/>
      <c r="F62" s="197"/>
      <c r="G62" s="197"/>
      <c r="H62" s="197"/>
      <c r="I62" s="197"/>
      <c r="J62" s="195"/>
    </row>
    <row r="63" spans="3:10" ht="15.75" customHeight="1" x14ac:dyDescent="0.25">
      <c r="C63" s="196"/>
      <c r="D63" s="197"/>
      <c r="E63" s="197"/>
      <c r="F63" s="197"/>
      <c r="G63" s="197"/>
      <c r="H63" s="197"/>
      <c r="I63" s="197"/>
      <c r="J63" s="195"/>
    </row>
    <row r="64" spans="3:10" ht="15.75" customHeight="1" x14ac:dyDescent="0.25">
      <c r="C64" s="198"/>
      <c r="D64" s="199"/>
      <c r="E64" s="199"/>
      <c r="F64" s="199"/>
      <c r="G64" s="199"/>
      <c r="H64" s="199"/>
      <c r="I64" s="199"/>
      <c r="J64" s="200"/>
    </row>
    <row r="65" spans="3:10" ht="15.75" customHeight="1" x14ac:dyDescent="0.25"/>
    <row r="66" spans="3:10" ht="15.75" customHeight="1" x14ac:dyDescent="0.25">
      <c r="C66" s="185" t="s">
        <v>373</v>
      </c>
      <c r="D66" s="186"/>
      <c r="E66" s="186"/>
      <c r="F66" s="186"/>
      <c r="G66" s="186"/>
      <c r="H66" s="186"/>
      <c r="I66" s="186"/>
      <c r="J66" s="187"/>
    </row>
    <row r="67" spans="3:10" ht="63" customHeight="1" x14ac:dyDescent="0.25">
      <c r="C67" s="189" t="s">
        <v>368</v>
      </c>
      <c r="D67" s="186"/>
      <c r="E67" s="186"/>
      <c r="F67" s="186"/>
      <c r="G67" s="186"/>
      <c r="H67" s="186"/>
      <c r="I67" s="186"/>
      <c r="J67" s="187"/>
    </row>
    <row r="68" spans="3:10" ht="15.75" customHeight="1" x14ac:dyDescent="0.25">
      <c r="C68" s="190"/>
      <c r="D68" s="191"/>
      <c r="E68" s="191"/>
      <c r="F68" s="191"/>
      <c r="G68" s="191"/>
      <c r="H68" s="191"/>
      <c r="I68" s="191"/>
      <c r="J68" s="192"/>
    </row>
    <row r="69" spans="3:10" ht="15.75" customHeight="1" x14ac:dyDescent="0.25">
      <c r="C69" s="196"/>
      <c r="D69" s="197"/>
      <c r="E69" s="197"/>
      <c r="F69" s="197"/>
      <c r="G69" s="197"/>
      <c r="H69" s="197"/>
      <c r="I69" s="197"/>
      <c r="J69" s="195"/>
    </row>
    <row r="70" spans="3:10" ht="15.75" customHeight="1" x14ac:dyDescent="0.25">
      <c r="C70" s="196"/>
      <c r="D70" s="197"/>
      <c r="E70" s="197"/>
      <c r="F70" s="197"/>
      <c r="G70" s="197"/>
      <c r="H70" s="197"/>
      <c r="I70" s="197"/>
      <c r="J70" s="195"/>
    </row>
    <row r="71" spans="3:10" ht="15.75" customHeight="1" x14ac:dyDescent="0.25">
      <c r="C71" s="196"/>
      <c r="D71" s="197"/>
      <c r="E71" s="197"/>
      <c r="F71" s="197"/>
      <c r="G71" s="197"/>
      <c r="H71" s="197"/>
      <c r="I71" s="197"/>
      <c r="J71" s="195"/>
    </row>
    <row r="72" spans="3:10" ht="15.75" customHeight="1" x14ac:dyDescent="0.25">
      <c r="C72" s="196"/>
      <c r="D72" s="197"/>
      <c r="E72" s="197"/>
      <c r="F72" s="197"/>
      <c r="G72" s="197"/>
      <c r="H72" s="197"/>
      <c r="I72" s="197"/>
      <c r="J72" s="195"/>
    </row>
    <row r="73" spans="3:10" ht="15.75" customHeight="1" x14ac:dyDescent="0.25">
      <c r="C73" s="196"/>
      <c r="D73" s="197"/>
      <c r="E73" s="197"/>
      <c r="F73" s="197"/>
      <c r="G73" s="197"/>
      <c r="H73" s="197"/>
      <c r="I73" s="197"/>
      <c r="J73" s="195"/>
    </row>
    <row r="74" spans="3:10" ht="15.75" customHeight="1" x14ac:dyDescent="0.25">
      <c r="C74" s="196"/>
      <c r="D74" s="197"/>
      <c r="E74" s="197"/>
      <c r="F74" s="197"/>
      <c r="G74" s="197"/>
      <c r="H74" s="197"/>
      <c r="I74" s="197"/>
      <c r="J74" s="195"/>
    </row>
    <row r="75" spans="3:10" ht="15.75" customHeight="1" x14ac:dyDescent="0.25">
      <c r="C75" s="196"/>
      <c r="D75" s="197"/>
      <c r="E75" s="197"/>
      <c r="F75" s="197"/>
      <c r="G75" s="197"/>
      <c r="H75" s="197"/>
      <c r="I75" s="197"/>
      <c r="J75" s="195"/>
    </row>
    <row r="76" spans="3:10" ht="15.75" customHeight="1" x14ac:dyDescent="0.25">
      <c r="C76" s="198"/>
      <c r="D76" s="199"/>
      <c r="E76" s="199"/>
      <c r="F76" s="199"/>
      <c r="G76" s="199"/>
      <c r="H76" s="199"/>
      <c r="I76" s="199"/>
      <c r="J76" s="200"/>
    </row>
    <row r="77" spans="3:10" ht="15.75" customHeight="1" x14ac:dyDescent="0.25"/>
    <row r="78" spans="3:10" ht="15.75" customHeight="1" x14ac:dyDescent="0.25">
      <c r="C78" s="185" t="s">
        <v>374</v>
      </c>
      <c r="D78" s="186"/>
      <c r="E78" s="186"/>
      <c r="F78" s="186"/>
      <c r="G78" s="186"/>
      <c r="H78" s="186"/>
      <c r="I78" s="186"/>
      <c r="J78" s="187"/>
    </row>
    <row r="79" spans="3:10" ht="15.75" customHeight="1" x14ac:dyDescent="0.25">
      <c r="C79" s="190"/>
      <c r="D79" s="191"/>
      <c r="E79" s="191"/>
      <c r="F79" s="191"/>
      <c r="G79" s="191"/>
      <c r="H79" s="191"/>
      <c r="I79" s="191"/>
      <c r="J79" s="192"/>
    </row>
    <row r="80" spans="3:10" ht="15.75" customHeight="1" x14ac:dyDescent="0.25">
      <c r="C80" s="193"/>
      <c r="D80" s="194"/>
      <c r="E80" s="194"/>
      <c r="F80" s="194"/>
      <c r="G80" s="194"/>
      <c r="H80" s="194"/>
      <c r="I80" s="194"/>
      <c r="J80" s="195"/>
    </row>
    <row r="81" spans="3:10" ht="15.75" customHeight="1" x14ac:dyDescent="0.25">
      <c r="C81" s="193"/>
      <c r="D81" s="194"/>
      <c r="E81" s="194"/>
      <c r="F81" s="194"/>
      <c r="G81" s="194"/>
      <c r="H81" s="194"/>
      <c r="I81" s="194"/>
      <c r="J81" s="195"/>
    </row>
    <row r="82" spans="3:10" ht="15.75" customHeight="1" x14ac:dyDescent="0.25">
      <c r="C82" s="193"/>
      <c r="D82" s="194"/>
      <c r="E82" s="194"/>
      <c r="F82" s="194"/>
      <c r="G82" s="194"/>
      <c r="H82" s="194"/>
      <c r="I82" s="194"/>
      <c r="J82" s="195"/>
    </row>
    <row r="83" spans="3:10" ht="15.75" customHeight="1" x14ac:dyDescent="0.25">
      <c r="C83" s="193"/>
      <c r="D83" s="194"/>
      <c r="E83" s="194"/>
      <c r="F83" s="194"/>
      <c r="G83" s="194"/>
      <c r="H83" s="194"/>
      <c r="I83" s="194"/>
      <c r="J83" s="195"/>
    </row>
    <row r="84" spans="3:10" ht="15.75" customHeight="1" x14ac:dyDescent="0.25">
      <c r="C84" s="196"/>
      <c r="D84" s="197"/>
      <c r="E84" s="197"/>
      <c r="F84" s="197"/>
      <c r="G84" s="197"/>
      <c r="H84" s="197"/>
      <c r="I84" s="197"/>
      <c r="J84" s="195"/>
    </row>
    <row r="85" spans="3:10" ht="15.75" customHeight="1" x14ac:dyDescent="0.25">
      <c r="C85" s="196"/>
      <c r="D85" s="197"/>
      <c r="E85" s="197"/>
      <c r="F85" s="197"/>
      <c r="G85" s="197"/>
      <c r="H85" s="197"/>
      <c r="I85" s="197"/>
      <c r="J85" s="195"/>
    </row>
    <row r="86" spans="3:10" ht="15.75" customHeight="1" x14ac:dyDescent="0.25">
      <c r="C86" s="198"/>
      <c r="D86" s="199"/>
      <c r="E86" s="199"/>
      <c r="F86" s="199"/>
      <c r="G86" s="199"/>
      <c r="H86" s="199"/>
      <c r="I86" s="199"/>
      <c r="J86" s="200"/>
    </row>
    <row r="87" spans="3:10" ht="15.75" customHeight="1" x14ac:dyDescent="0.25"/>
    <row r="88" spans="3:10" ht="15.75" customHeight="1" x14ac:dyDescent="0.25">
      <c r="C88" s="185" t="s">
        <v>375</v>
      </c>
      <c r="D88" s="186"/>
      <c r="E88" s="186"/>
      <c r="F88" s="186"/>
      <c r="G88" s="186"/>
      <c r="H88" s="186"/>
      <c r="I88" s="186"/>
      <c r="J88" s="187"/>
    </row>
    <row r="89" spans="3:10" ht="38.25" customHeight="1" x14ac:dyDescent="0.25">
      <c r="C89" s="214" t="s">
        <v>112</v>
      </c>
      <c r="D89" s="186"/>
      <c r="E89" s="186"/>
      <c r="F89" s="186"/>
      <c r="G89" s="186"/>
      <c r="H89" s="186"/>
      <c r="I89" s="186"/>
      <c r="J89" s="187"/>
    </row>
    <row r="90" spans="3:10" ht="15.75" customHeight="1" x14ac:dyDescent="0.25">
      <c r="C90" s="190"/>
      <c r="D90" s="191"/>
      <c r="E90" s="191"/>
      <c r="F90" s="191"/>
      <c r="G90" s="191"/>
      <c r="H90" s="191"/>
      <c r="I90" s="191"/>
      <c r="J90" s="192"/>
    </row>
    <row r="91" spans="3:10" ht="15.75" customHeight="1" x14ac:dyDescent="0.25">
      <c r="C91" s="196"/>
      <c r="D91" s="197"/>
      <c r="E91" s="197"/>
      <c r="F91" s="197"/>
      <c r="G91" s="197"/>
      <c r="H91" s="197"/>
      <c r="I91" s="197"/>
      <c r="J91" s="195"/>
    </row>
    <row r="92" spans="3:10" ht="15.75" customHeight="1" x14ac:dyDescent="0.25">
      <c r="C92" s="196"/>
      <c r="D92" s="197"/>
      <c r="E92" s="197"/>
      <c r="F92" s="197"/>
      <c r="G92" s="197"/>
      <c r="H92" s="197"/>
      <c r="I92" s="197"/>
      <c r="J92" s="195"/>
    </row>
    <row r="93" spans="3:10" ht="15.75" customHeight="1" x14ac:dyDescent="0.25">
      <c r="C93" s="196"/>
      <c r="D93" s="197"/>
      <c r="E93" s="197"/>
      <c r="F93" s="197"/>
      <c r="G93" s="197"/>
      <c r="H93" s="197"/>
      <c r="I93" s="197"/>
      <c r="J93" s="195"/>
    </row>
    <row r="94" spans="3:10" ht="15.75" customHeight="1" x14ac:dyDescent="0.25">
      <c r="C94" s="196"/>
      <c r="D94" s="197"/>
      <c r="E94" s="197"/>
      <c r="F94" s="197"/>
      <c r="G94" s="197"/>
      <c r="H94" s="197"/>
      <c r="I94" s="197"/>
      <c r="J94" s="195"/>
    </row>
    <row r="95" spans="3:10" ht="15.75" customHeight="1" x14ac:dyDescent="0.25">
      <c r="C95" s="196"/>
      <c r="D95" s="197"/>
      <c r="E95" s="197"/>
      <c r="F95" s="197"/>
      <c r="G95" s="197"/>
      <c r="H95" s="197"/>
      <c r="I95" s="197"/>
      <c r="J95" s="195"/>
    </row>
    <row r="96" spans="3:10" ht="15.75" customHeight="1" x14ac:dyDescent="0.25">
      <c r="C96" s="196"/>
      <c r="D96" s="197"/>
      <c r="E96" s="197"/>
      <c r="F96" s="197"/>
      <c r="G96" s="197"/>
      <c r="H96" s="197"/>
      <c r="I96" s="197"/>
      <c r="J96" s="195"/>
    </row>
    <row r="97" spans="3:10" ht="15.75" customHeight="1" x14ac:dyDescent="0.25">
      <c r="C97" s="196"/>
      <c r="D97" s="197"/>
      <c r="E97" s="197"/>
      <c r="F97" s="197"/>
      <c r="G97" s="197"/>
      <c r="H97" s="197"/>
      <c r="I97" s="197"/>
      <c r="J97" s="195"/>
    </row>
    <row r="98" spans="3:10" ht="15.75" customHeight="1" x14ac:dyDescent="0.25">
      <c r="C98" s="198"/>
      <c r="D98" s="199"/>
      <c r="E98" s="199"/>
      <c r="F98" s="199"/>
      <c r="G98" s="199"/>
      <c r="H98" s="199"/>
      <c r="I98" s="199"/>
      <c r="J98" s="200"/>
    </row>
    <row r="99" spans="3:10" ht="15.75" customHeight="1" x14ac:dyDescent="0.25"/>
    <row r="100" spans="3:10" ht="20.25" customHeight="1" x14ac:dyDescent="0.25">
      <c r="C100" s="185" t="s">
        <v>380</v>
      </c>
      <c r="D100" s="186"/>
      <c r="E100" s="186"/>
      <c r="F100" s="186"/>
      <c r="G100" s="186"/>
      <c r="H100" s="186"/>
      <c r="I100" s="186"/>
      <c r="J100" s="187"/>
    </row>
    <row r="101" spans="3:10" ht="27" customHeight="1" x14ac:dyDescent="0.25">
      <c r="C101" s="189" t="s">
        <v>367</v>
      </c>
      <c r="D101" s="186"/>
      <c r="E101" s="186"/>
      <c r="F101" s="186"/>
      <c r="G101" s="186"/>
      <c r="H101" s="186"/>
      <c r="I101" s="186"/>
      <c r="J101" s="187"/>
    </row>
    <row r="102" spans="3:10" ht="15.75" customHeight="1" x14ac:dyDescent="0.25">
      <c r="C102" s="190"/>
      <c r="D102" s="191"/>
      <c r="E102" s="191"/>
      <c r="F102" s="191"/>
      <c r="G102" s="191"/>
      <c r="H102" s="191"/>
      <c r="I102" s="191"/>
      <c r="J102" s="192"/>
    </row>
    <row r="103" spans="3:10" ht="15.75" customHeight="1" x14ac:dyDescent="0.25">
      <c r="C103" s="196"/>
      <c r="D103" s="197"/>
      <c r="E103" s="197"/>
      <c r="F103" s="197"/>
      <c r="G103" s="197"/>
      <c r="H103" s="197"/>
      <c r="I103" s="197"/>
      <c r="J103" s="195"/>
    </row>
    <row r="104" spans="3:10" ht="15.75" customHeight="1" x14ac:dyDescent="0.25">
      <c r="C104" s="196"/>
      <c r="D104" s="197"/>
      <c r="E104" s="197"/>
      <c r="F104" s="197"/>
      <c r="G104" s="197"/>
      <c r="H104" s="197"/>
      <c r="I104" s="197"/>
      <c r="J104" s="195"/>
    </row>
    <row r="105" spans="3:10" ht="15.75" customHeight="1" x14ac:dyDescent="0.25">
      <c r="C105" s="196"/>
      <c r="D105" s="197"/>
      <c r="E105" s="197"/>
      <c r="F105" s="197"/>
      <c r="G105" s="197"/>
      <c r="H105" s="197"/>
      <c r="I105" s="197"/>
      <c r="J105" s="195"/>
    </row>
    <row r="106" spans="3:10" ht="15.75" customHeight="1" x14ac:dyDescent="0.25">
      <c r="C106" s="196"/>
      <c r="D106" s="197"/>
      <c r="E106" s="197"/>
      <c r="F106" s="197"/>
      <c r="G106" s="197"/>
      <c r="H106" s="197"/>
      <c r="I106" s="197"/>
      <c r="J106" s="195"/>
    </row>
    <row r="107" spans="3:10" ht="15.75" customHeight="1" x14ac:dyDescent="0.25">
      <c r="C107" s="196"/>
      <c r="D107" s="197"/>
      <c r="E107" s="197"/>
      <c r="F107" s="197"/>
      <c r="G107" s="197"/>
      <c r="H107" s="197"/>
      <c r="I107" s="197"/>
      <c r="J107" s="195"/>
    </row>
    <row r="108" spans="3:10" ht="15.75" customHeight="1" x14ac:dyDescent="0.25">
      <c r="C108" s="196"/>
      <c r="D108" s="197"/>
      <c r="E108" s="197"/>
      <c r="F108" s="197"/>
      <c r="G108" s="197"/>
      <c r="H108" s="197"/>
      <c r="I108" s="197"/>
      <c r="J108" s="195"/>
    </row>
    <row r="109" spans="3:10" ht="15.75" customHeight="1" x14ac:dyDescent="0.25">
      <c r="C109" s="196"/>
      <c r="D109" s="197"/>
      <c r="E109" s="197"/>
      <c r="F109" s="197"/>
      <c r="G109" s="197"/>
      <c r="H109" s="197"/>
      <c r="I109" s="197"/>
      <c r="J109" s="195"/>
    </row>
    <row r="110" spans="3:10" ht="15.75" customHeight="1" x14ac:dyDescent="0.25">
      <c r="C110" s="198"/>
      <c r="D110" s="199"/>
      <c r="E110" s="199"/>
      <c r="F110" s="199"/>
      <c r="G110" s="199"/>
      <c r="H110" s="199"/>
      <c r="I110" s="199"/>
      <c r="J110" s="200"/>
    </row>
    <row r="111" spans="3:10" ht="15.75" customHeight="1" x14ac:dyDescent="0.25"/>
    <row r="112" spans="3:10" ht="21.75" customHeight="1" x14ac:dyDescent="0.25">
      <c r="C112" s="185" t="s">
        <v>376</v>
      </c>
      <c r="D112" s="186"/>
      <c r="E112" s="186"/>
      <c r="F112" s="186"/>
      <c r="G112" s="186"/>
      <c r="H112" s="186"/>
      <c r="I112" s="186"/>
      <c r="J112" s="187"/>
    </row>
    <row r="113" spans="1:26" ht="35.1" customHeight="1" x14ac:dyDescent="0.25">
      <c r="A113" s="4"/>
      <c r="B113" s="4"/>
      <c r="C113" s="189" t="s">
        <v>370</v>
      </c>
      <c r="D113" s="186"/>
      <c r="E113" s="186"/>
      <c r="F113" s="186"/>
      <c r="G113" s="186"/>
      <c r="H113" s="186"/>
      <c r="I113" s="186"/>
      <c r="J113" s="187"/>
      <c r="K113" s="4"/>
      <c r="L113" s="4"/>
      <c r="M113" s="4"/>
      <c r="N113" s="4"/>
      <c r="O113" s="4"/>
      <c r="P113" s="4"/>
      <c r="Q113" s="4"/>
      <c r="R113" s="4"/>
      <c r="S113" s="4"/>
      <c r="T113" s="4"/>
      <c r="U113" s="4"/>
      <c r="V113" s="4"/>
      <c r="W113" s="4"/>
      <c r="X113" s="4"/>
      <c r="Y113" s="4"/>
      <c r="Z113" s="4"/>
    </row>
    <row r="114" spans="1:26" ht="15.75" customHeight="1" x14ac:dyDescent="0.25">
      <c r="C114" s="190"/>
      <c r="D114" s="191"/>
      <c r="E114" s="191"/>
      <c r="F114" s="191"/>
      <c r="G114" s="191"/>
      <c r="H114" s="191"/>
      <c r="I114" s="191"/>
      <c r="J114" s="192"/>
    </row>
    <row r="115" spans="1:26" ht="15.75" customHeight="1" x14ac:dyDescent="0.25">
      <c r="C115" s="196"/>
      <c r="D115" s="197"/>
      <c r="E115" s="197"/>
      <c r="F115" s="197"/>
      <c r="G115" s="197"/>
      <c r="H115" s="197"/>
      <c r="I115" s="197"/>
      <c r="J115" s="195"/>
    </row>
    <row r="116" spans="1:26" ht="15.75" customHeight="1" x14ac:dyDescent="0.25">
      <c r="C116" s="196"/>
      <c r="D116" s="197"/>
      <c r="E116" s="197"/>
      <c r="F116" s="197"/>
      <c r="G116" s="197"/>
      <c r="H116" s="197"/>
      <c r="I116" s="197"/>
      <c r="J116" s="195"/>
    </row>
    <row r="117" spans="1:26" ht="15.75" customHeight="1" x14ac:dyDescent="0.25">
      <c r="C117" s="196"/>
      <c r="D117" s="197"/>
      <c r="E117" s="197"/>
      <c r="F117" s="197"/>
      <c r="G117" s="197"/>
      <c r="H117" s="197"/>
      <c r="I117" s="197"/>
      <c r="J117" s="195"/>
    </row>
    <row r="118" spans="1:26" ht="15.75" customHeight="1" x14ac:dyDescent="0.25">
      <c r="C118" s="196"/>
      <c r="D118" s="197"/>
      <c r="E118" s="197"/>
      <c r="F118" s="197"/>
      <c r="G118" s="197"/>
      <c r="H118" s="197"/>
      <c r="I118" s="197"/>
      <c r="J118" s="195"/>
    </row>
    <row r="119" spans="1:26" ht="15.75" customHeight="1" x14ac:dyDescent="0.25">
      <c r="C119" s="196"/>
      <c r="D119" s="197"/>
      <c r="E119" s="197"/>
      <c r="F119" s="197"/>
      <c r="G119" s="197"/>
      <c r="H119" s="197"/>
      <c r="I119" s="197"/>
      <c r="J119" s="195"/>
    </row>
    <row r="120" spans="1:26" ht="15.75" customHeight="1" x14ac:dyDescent="0.25">
      <c r="C120" s="196"/>
      <c r="D120" s="197"/>
      <c r="E120" s="197"/>
      <c r="F120" s="197"/>
      <c r="G120" s="197"/>
      <c r="H120" s="197"/>
      <c r="I120" s="197"/>
      <c r="J120" s="195"/>
    </row>
    <row r="121" spans="1:26" ht="15" customHeight="1" x14ac:dyDescent="0.25">
      <c r="C121" s="198"/>
      <c r="D121" s="199"/>
      <c r="E121" s="199"/>
      <c r="F121" s="199"/>
      <c r="G121" s="199"/>
      <c r="H121" s="199"/>
      <c r="I121" s="199"/>
      <c r="J121" s="200"/>
    </row>
    <row r="122" spans="1:26" ht="15.75" customHeight="1" x14ac:dyDescent="0.25"/>
    <row r="123" spans="1:26" ht="15.75" customHeight="1" x14ac:dyDescent="0.25">
      <c r="C123" s="185" t="s">
        <v>379</v>
      </c>
      <c r="D123" s="186"/>
      <c r="E123" s="186"/>
      <c r="F123" s="186"/>
      <c r="G123" s="186"/>
      <c r="H123" s="186"/>
      <c r="I123" s="186"/>
      <c r="J123" s="187"/>
    </row>
    <row r="124" spans="1:26" ht="27" customHeight="1" x14ac:dyDescent="0.25">
      <c r="C124" s="211" t="s">
        <v>371</v>
      </c>
      <c r="D124" s="212"/>
      <c r="E124" s="212"/>
      <c r="F124" s="212"/>
      <c r="G124" s="212"/>
      <c r="H124" s="212"/>
      <c r="I124" s="212"/>
      <c r="J124" s="213"/>
    </row>
    <row r="125" spans="1:26" ht="15.75" customHeight="1" x14ac:dyDescent="0.25">
      <c r="C125" s="190"/>
      <c r="D125" s="191"/>
      <c r="E125" s="191"/>
      <c r="F125" s="191"/>
      <c r="G125" s="191"/>
      <c r="H125" s="191"/>
      <c r="I125" s="191"/>
      <c r="J125" s="192"/>
    </row>
    <row r="126" spans="1:26" ht="15.75" customHeight="1" x14ac:dyDescent="0.25">
      <c r="C126" s="196"/>
      <c r="D126" s="197"/>
      <c r="E126" s="197"/>
      <c r="F126" s="197"/>
      <c r="G126" s="197"/>
      <c r="H126" s="197"/>
      <c r="I126" s="197"/>
      <c r="J126" s="195"/>
    </row>
    <row r="127" spans="1:26" ht="15.75" customHeight="1" x14ac:dyDescent="0.25">
      <c r="C127" s="196"/>
      <c r="D127" s="197"/>
      <c r="E127" s="197"/>
      <c r="F127" s="197"/>
      <c r="G127" s="197"/>
      <c r="H127" s="197"/>
      <c r="I127" s="197"/>
      <c r="J127" s="195"/>
    </row>
    <row r="128" spans="1:26" ht="15.75" customHeight="1" x14ac:dyDescent="0.25">
      <c r="C128" s="196"/>
      <c r="D128" s="197"/>
      <c r="E128" s="197"/>
      <c r="F128" s="197"/>
      <c r="G128" s="197"/>
      <c r="H128" s="197"/>
      <c r="I128" s="197"/>
      <c r="J128" s="195"/>
    </row>
    <row r="129" spans="3:10" ht="15.75" customHeight="1" x14ac:dyDescent="0.25">
      <c r="C129" s="196"/>
      <c r="D129" s="197"/>
      <c r="E129" s="197"/>
      <c r="F129" s="197"/>
      <c r="G129" s="197"/>
      <c r="H129" s="197"/>
      <c r="I129" s="197"/>
      <c r="J129" s="195"/>
    </row>
    <row r="130" spans="3:10" ht="15.75" customHeight="1" x14ac:dyDescent="0.25">
      <c r="C130" s="196"/>
      <c r="D130" s="197"/>
      <c r="E130" s="197"/>
      <c r="F130" s="197"/>
      <c r="G130" s="197"/>
      <c r="H130" s="197"/>
      <c r="I130" s="197"/>
      <c r="J130" s="195"/>
    </row>
    <row r="131" spans="3:10" ht="15.75" customHeight="1" x14ac:dyDescent="0.25">
      <c r="C131" s="196"/>
      <c r="D131" s="197"/>
      <c r="E131" s="197"/>
      <c r="F131" s="197"/>
      <c r="G131" s="197"/>
      <c r="H131" s="197"/>
      <c r="I131" s="197"/>
      <c r="J131" s="195"/>
    </row>
    <row r="132" spans="3:10" ht="15.75" customHeight="1" x14ac:dyDescent="0.25">
      <c r="C132" s="196"/>
      <c r="D132" s="197"/>
      <c r="E132" s="197"/>
      <c r="F132" s="197"/>
      <c r="G132" s="197"/>
      <c r="H132" s="197"/>
      <c r="I132" s="197"/>
      <c r="J132" s="195"/>
    </row>
    <row r="133" spans="3:10" ht="15.75" customHeight="1" x14ac:dyDescent="0.25">
      <c r="C133" s="198"/>
      <c r="D133" s="199"/>
      <c r="E133" s="199"/>
      <c r="F133" s="199"/>
      <c r="G133" s="199"/>
      <c r="H133" s="199"/>
      <c r="I133" s="199"/>
      <c r="J133" s="200"/>
    </row>
    <row r="134" spans="3:10" ht="15.75" customHeight="1" x14ac:dyDescent="0.25"/>
    <row r="135" spans="3:10" ht="15.75" customHeight="1" x14ac:dyDescent="0.25"/>
    <row r="136" spans="3:10" ht="15.75" customHeight="1" x14ac:dyDescent="0.25"/>
    <row r="137" spans="3:10" ht="15.75" customHeight="1" x14ac:dyDescent="0.25"/>
    <row r="138" spans="3:10" ht="15.75" customHeight="1" x14ac:dyDescent="0.3">
      <c r="C138" s="210" t="s">
        <v>7</v>
      </c>
      <c r="D138" s="197"/>
      <c r="E138" s="197"/>
      <c r="G138" s="210" t="s">
        <v>8</v>
      </c>
      <c r="H138" s="210"/>
      <c r="I138" s="210"/>
      <c r="J138" s="210"/>
    </row>
    <row r="139" spans="3:10" ht="15.75" customHeight="1" x14ac:dyDescent="0.25">
      <c r="C139" s="5"/>
      <c r="G139" s="6"/>
    </row>
    <row r="140" spans="3:10" ht="15.75" customHeight="1" x14ac:dyDescent="0.25">
      <c r="C140" s="7" t="s">
        <v>9</v>
      </c>
      <c r="G140" s="7" t="s">
        <v>9</v>
      </c>
    </row>
    <row r="141" spans="3:10" ht="15.75" customHeight="1" x14ac:dyDescent="0.25">
      <c r="C141" s="7" t="s">
        <v>10</v>
      </c>
      <c r="G141" s="7" t="s">
        <v>10</v>
      </c>
    </row>
    <row r="142" spans="3:10" ht="15.75" customHeight="1" x14ac:dyDescent="0.25">
      <c r="C142" s="7" t="s">
        <v>11</v>
      </c>
      <c r="G142" s="7" t="s">
        <v>11</v>
      </c>
    </row>
    <row r="143" spans="3:10" ht="15.75" customHeight="1" x14ac:dyDescent="0.25">
      <c r="C143" s="7" t="s">
        <v>12</v>
      </c>
      <c r="G143" s="7" t="s">
        <v>12</v>
      </c>
    </row>
    <row r="144" spans="3:10" ht="15.75" customHeight="1" x14ac:dyDescent="0.25">
      <c r="C144" s="7" t="s">
        <v>13</v>
      </c>
      <c r="G144" s="7" t="s">
        <v>13</v>
      </c>
    </row>
    <row r="145" spans="3:7" ht="15.75" customHeight="1" x14ac:dyDescent="0.25">
      <c r="C145" s="7" t="s">
        <v>14</v>
      </c>
      <c r="G145" s="7" t="s">
        <v>14</v>
      </c>
    </row>
    <row r="146" spans="3:7" ht="15.75" customHeight="1" x14ac:dyDescent="0.25"/>
    <row r="147" spans="3:7" ht="15.75" customHeight="1" x14ac:dyDescent="0.25">
      <c r="C147" s="8"/>
      <c r="D147" s="8"/>
      <c r="E147" s="8"/>
      <c r="F147" s="8"/>
      <c r="G147" s="8"/>
    </row>
    <row r="148" spans="3:7" ht="15.75" customHeight="1" x14ac:dyDescent="0.25"/>
    <row r="149" spans="3:7" ht="15.75" customHeight="1" x14ac:dyDescent="0.25"/>
    <row r="150" spans="3:7" ht="15.75" customHeight="1" x14ac:dyDescent="0.25"/>
    <row r="151" spans="3:7" ht="15.75" customHeight="1" x14ac:dyDescent="0.25"/>
    <row r="152" spans="3:7" ht="15.75" customHeight="1" x14ac:dyDescent="0.25"/>
    <row r="153" spans="3:7" ht="15.75" customHeight="1" x14ac:dyDescent="0.25"/>
    <row r="154" spans="3:7" ht="15.75" customHeight="1" x14ac:dyDescent="0.25"/>
    <row r="155" spans="3:7" ht="15.75" customHeight="1" x14ac:dyDescent="0.25"/>
    <row r="156" spans="3:7" ht="15.75" customHeight="1" x14ac:dyDescent="0.25"/>
    <row r="157" spans="3:7" ht="15.75" customHeight="1" x14ac:dyDescent="0.25"/>
    <row r="158" spans="3:7" ht="15.75" customHeight="1" x14ac:dyDescent="0.25"/>
    <row r="159" spans="3:7" ht="15.75" customHeight="1" x14ac:dyDescent="0.25"/>
    <row r="160" spans="3:7"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sheetData>
  <mergeCells count="51">
    <mergeCell ref="C112:J112"/>
    <mergeCell ref="C113:J113"/>
    <mergeCell ref="C114:J121"/>
    <mergeCell ref="C79:J86"/>
    <mergeCell ref="C100:J100"/>
    <mergeCell ref="C101:J101"/>
    <mergeCell ref="C102:J110"/>
    <mergeCell ref="C88:J88"/>
    <mergeCell ref="C89:J89"/>
    <mergeCell ref="C90:J98"/>
    <mergeCell ref="C138:E138"/>
    <mergeCell ref="C123:J123"/>
    <mergeCell ref="C124:J124"/>
    <mergeCell ref="C125:J133"/>
    <mergeCell ref="G138:J138"/>
    <mergeCell ref="C2:J2"/>
    <mergeCell ref="C3:J3"/>
    <mergeCell ref="D4:J4"/>
    <mergeCell ref="C16:J16"/>
    <mergeCell ref="C17:J18"/>
    <mergeCell ref="C5:J5"/>
    <mergeCell ref="D6:J6"/>
    <mergeCell ref="C7:J7"/>
    <mergeCell ref="D8:J8"/>
    <mergeCell ref="C9:J9"/>
    <mergeCell ref="D10:J10"/>
    <mergeCell ref="C11:J11"/>
    <mergeCell ref="D12:J12"/>
    <mergeCell ref="C13:J13"/>
    <mergeCell ref="D14:J14"/>
    <mergeCell ref="C29:J29"/>
    <mergeCell ref="C31:J41"/>
    <mergeCell ref="C56:J56"/>
    <mergeCell ref="C57:J57"/>
    <mergeCell ref="C58:J64"/>
    <mergeCell ref="C30:J30"/>
    <mergeCell ref="C78:J78"/>
    <mergeCell ref="C43:J43"/>
    <mergeCell ref="C44:J44"/>
    <mergeCell ref="C45:J54"/>
    <mergeCell ref="C66:J66"/>
    <mergeCell ref="C67:J67"/>
    <mergeCell ref="C68:J76"/>
    <mergeCell ref="C26:E26"/>
    <mergeCell ref="C27:E27"/>
    <mergeCell ref="G26:J26"/>
    <mergeCell ref="G27:J27"/>
    <mergeCell ref="C20:J20"/>
    <mergeCell ref="C21:J21"/>
    <mergeCell ref="C23:J23"/>
    <mergeCell ref="C24:J24"/>
  </mergeCells>
  <pageMargins left="0.1" right="0.25" top="0.75" bottom="0.75" header="0.3" footer="0.3"/>
  <pageSetup paperSize="9" scale="75" fitToHeight="4" orientation="portrait" copies="30" r:id="rId1"/>
  <extLst>
    <ext xmlns:x14="http://schemas.microsoft.com/office/spreadsheetml/2009/9/main" uri="{CCE6A557-97BC-4b89-ADB6-D9C93CAAB3DF}">
      <x14:dataValidations xmlns:xm="http://schemas.microsoft.com/office/excel/2006/main" count="2">
        <x14:dataValidation type="list" allowBlank="1" showErrorMessage="1" xr:uid="{00000000-0002-0000-0000-000001000000}">
          <x14:formula1>
            <xm:f>Datos!$A$2:$A$5</xm:f>
          </x14:formula1>
          <xm:sqref>D14</xm:sqref>
        </x14:dataValidation>
        <x14:dataValidation type="list" allowBlank="1" showErrorMessage="1" xr:uid="{00000000-0002-0000-0000-000000000000}">
          <x14:formula1>
            <xm:f>Datos!$B$2:$B$4</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29"/>
  <sheetViews>
    <sheetView zoomScale="150" zoomScaleNormal="150" workbookViewId="0">
      <pane ySplit="4" topLeftCell="A19" activePane="bottomLeft" state="frozen"/>
      <selection pane="bottomLeft" activeCell="B28" sqref="B28:B37"/>
    </sheetView>
  </sheetViews>
  <sheetFormatPr baseColWidth="10" defaultColWidth="14.42578125" defaultRowHeight="15" customHeight="1" x14ac:dyDescent="0.25"/>
  <cols>
    <col min="1" max="1" width="13.42578125" style="96" customWidth="1"/>
    <col min="2" max="2" width="37.42578125" style="96" customWidth="1"/>
    <col min="3" max="3" width="15.7109375" style="96" customWidth="1"/>
    <col min="4" max="4" width="32.85546875" style="96" customWidth="1"/>
    <col min="5" max="5" width="14.42578125" style="96" customWidth="1"/>
    <col min="6" max="6" width="14" style="96" customWidth="1"/>
    <col min="7" max="7" width="30.42578125" style="96" customWidth="1"/>
    <col min="8" max="26" width="10.7109375" style="96" customWidth="1"/>
    <col min="27" max="16384" width="14.42578125" style="96"/>
  </cols>
  <sheetData>
    <row r="1" spans="1:8" x14ac:dyDescent="0.25">
      <c r="A1" s="219" t="s">
        <v>15</v>
      </c>
      <c r="B1" s="220"/>
      <c r="C1" s="220"/>
      <c r="D1" s="220"/>
      <c r="E1" s="220"/>
      <c r="F1" s="220"/>
      <c r="G1" s="221"/>
    </row>
    <row r="2" spans="1:8" x14ac:dyDescent="0.25">
      <c r="A2" s="222"/>
      <c r="B2" s="223"/>
      <c r="C2" s="223"/>
      <c r="D2" s="223"/>
      <c r="E2" s="223"/>
      <c r="F2" s="223"/>
      <c r="G2" s="224"/>
      <c r="H2" s="13"/>
    </row>
    <row r="3" spans="1:8" ht="29.25" customHeight="1" x14ac:dyDescent="0.25">
      <c r="A3" s="225" t="s">
        <v>16</v>
      </c>
      <c r="B3" s="10" t="s">
        <v>17</v>
      </c>
      <c r="C3" s="225" t="s">
        <v>18</v>
      </c>
      <c r="D3" s="10" t="s">
        <v>19</v>
      </c>
      <c r="E3" s="10" t="s">
        <v>20</v>
      </c>
      <c r="F3" s="10" t="s">
        <v>21</v>
      </c>
      <c r="G3" s="10" t="s">
        <v>22</v>
      </c>
      <c r="H3" s="13"/>
    </row>
    <row r="4" spans="1:8" ht="45" customHeight="1" x14ac:dyDescent="0.25">
      <c r="A4" s="218"/>
      <c r="B4" s="78" t="s">
        <v>113</v>
      </c>
      <c r="C4" s="218"/>
      <c r="D4" s="78" t="s">
        <v>23</v>
      </c>
      <c r="E4" s="78" t="s">
        <v>114</v>
      </c>
      <c r="F4" s="78" t="s">
        <v>115</v>
      </c>
      <c r="G4" s="78" t="s">
        <v>24</v>
      </c>
      <c r="H4" s="13"/>
    </row>
    <row r="5" spans="1:8" ht="18" x14ac:dyDescent="0.25">
      <c r="A5" s="226" t="s">
        <v>25</v>
      </c>
      <c r="B5" s="227" t="s">
        <v>26</v>
      </c>
      <c r="C5" s="11" t="s">
        <v>303</v>
      </c>
      <c r="D5" s="79" t="s">
        <v>116</v>
      </c>
      <c r="E5" s="80">
        <v>44875</v>
      </c>
      <c r="F5" s="80">
        <v>44905</v>
      </c>
      <c r="G5" s="79" t="s">
        <v>355</v>
      </c>
    </row>
    <row r="6" spans="1:8" ht="18" x14ac:dyDescent="0.25">
      <c r="A6" s="217"/>
      <c r="B6" s="217"/>
      <c r="C6" s="11" t="s">
        <v>304</v>
      </c>
      <c r="D6" s="79" t="s">
        <v>27</v>
      </c>
      <c r="E6" s="80">
        <v>44880</v>
      </c>
      <c r="F6" s="81">
        <v>44941</v>
      </c>
      <c r="G6" s="79" t="s">
        <v>28</v>
      </c>
    </row>
    <row r="7" spans="1:8" ht="18" x14ac:dyDescent="0.25">
      <c r="A7" s="218"/>
      <c r="B7" s="218"/>
      <c r="C7" s="11" t="s">
        <v>302</v>
      </c>
      <c r="D7" s="79" t="s">
        <v>117</v>
      </c>
      <c r="E7" s="81">
        <v>44941</v>
      </c>
      <c r="F7" s="81">
        <v>44956</v>
      </c>
      <c r="G7" s="79" t="s">
        <v>118</v>
      </c>
    </row>
    <row r="8" spans="1:8" x14ac:dyDescent="0.25">
      <c r="A8" s="215" t="s">
        <v>29</v>
      </c>
      <c r="B8" s="228"/>
      <c r="C8" s="97" t="s">
        <v>305</v>
      </c>
      <c r="D8" s="151"/>
      <c r="E8" s="152"/>
      <c r="F8" s="152"/>
      <c r="G8" s="151"/>
    </row>
    <row r="9" spans="1:8" x14ac:dyDescent="0.25">
      <c r="A9" s="217"/>
      <c r="B9" s="217"/>
      <c r="C9" s="97" t="s">
        <v>306</v>
      </c>
      <c r="D9" s="151"/>
      <c r="E9" s="152"/>
      <c r="F9" s="152"/>
      <c r="G9" s="151"/>
    </row>
    <row r="10" spans="1:8" x14ac:dyDescent="0.25">
      <c r="A10" s="217"/>
      <c r="B10" s="217"/>
      <c r="C10" s="97" t="s">
        <v>307</v>
      </c>
      <c r="D10" s="97"/>
      <c r="E10" s="97"/>
      <c r="F10" s="97"/>
      <c r="G10" s="151"/>
    </row>
    <row r="11" spans="1:8" x14ac:dyDescent="0.25">
      <c r="A11" s="217"/>
      <c r="B11" s="217"/>
      <c r="C11" s="97" t="s">
        <v>308</v>
      </c>
      <c r="D11" s="97"/>
      <c r="E11" s="97"/>
      <c r="F11" s="97"/>
      <c r="G11" s="151"/>
    </row>
    <row r="12" spans="1:8" x14ac:dyDescent="0.25">
      <c r="A12" s="217"/>
      <c r="B12" s="217"/>
      <c r="C12" s="97" t="s">
        <v>309</v>
      </c>
      <c r="D12" s="97"/>
      <c r="E12" s="97"/>
      <c r="F12" s="97"/>
      <c r="G12" s="151"/>
    </row>
    <row r="13" spans="1:8" x14ac:dyDescent="0.25">
      <c r="A13" s="217"/>
      <c r="B13" s="217"/>
      <c r="C13" s="97" t="s">
        <v>330</v>
      </c>
      <c r="D13" s="97"/>
      <c r="E13" s="97"/>
      <c r="F13" s="97"/>
      <c r="G13" s="151"/>
    </row>
    <row r="14" spans="1:8" x14ac:dyDescent="0.25">
      <c r="A14" s="217"/>
      <c r="B14" s="217"/>
      <c r="C14" s="97" t="s">
        <v>331</v>
      </c>
      <c r="D14" s="97"/>
      <c r="E14" s="97"/>
      <c r="F14" s="97"/>
      <c r="G14" s="151"/>
    </row>
    <row r="15" spans="1:8" x14ac:dyDescent="0.25">
      <c r="A15" s="217"/>
      <c r="B15" s="217"/>
      <c r="C15" s="97" t="s">
        <v>332</v>
      </c>
      <c r="D15" s="97"/>
      <c r="E15" s="97"/>
      <c r="F15" s="97"/>
      <c r="G15" s="151"/>
    </row>
    <row r="16" spans="1:8" x14ac:dyDescent="0.25">
      <c r="A16" s="217"/>
      <c r="B16" s="217"/>
      <c r="C16" s="97" t="s">
        <v>333</v>
      </c>
      <c r="D16" s="97"/>
      <c r="E16" s="97"/>
      <c r="F16" s="97"/>
      <c r="G16" s="151"/>
    </row>
    <row r="17" spans="1:7" x14ac:dyDescent="0.25">
      <c r="A17" s="218"/>
      <c r="B17" s="218"/>
      <c r="C17" s="97" t="s">
        <v>334</v>
      </c>
      <c r="D17" s="97"/>
      <c r="E17" s="97"/>
      <c r="F17" s="97"/>
      <c r="G17" s="151"/>
    </row>
    <row r="18" spans="1:7" x14ac:dyDescent="0.25">
      <c r="A18" s="215" t="s">
        <v>30</v>
      </c>
      <c r="B18" s="228"/>
      <c r="C18" s="97" t="s">
        <v>310</v>
      </c>
      <c r="D18" s="151"/>
      <c r="E18" s="152"/>
      <c r="F18" s="152"/>
      <c r="G18" s="151"/>
    </row>
    <row r="19" spans="1:7" x14ac:dyDescent="0.25">
      <c r="A19" s="216"/>
      <c r="B19" s="216"/>
      <c r="C19" s="97" t="s">
        <v>311</v>
      </c>
      <c r="D19" s="151"/>
      <c r="E19" s="152"/>
      <c r="F19" s="152"/>
      <c r="G19" s="151"/>
    </row>
    <row r="20" spans="1:7" x14ac:dyDescent="0.25">
      <c r="A20" s="216"/>
      <c r="B20" s="216"/>
      <c r="C20" s="97" t="s">
        <v>312</v>
      </c>
      <c r="D20" s="151"/>
      <c r="E20" s="152"/>
      <c r="F20" s="152"/>
      <c r="G20" s="151"/>
    </row>
    <row r="21" spans="1:7" x14ac:dyDescent="0.25">
      <c r="A21" s="216"/>
      <c r="B21" s="216"/>
      <c r="C21" s="97" t="s">
        <v>313</v>
      </c>
      <c r="D21" s="151"/>
      <c r="E21" s="152"/>
      <c r="F21" s="152"/>
      <c r="G21" s="151"/>
    </row>
    <row r="22" spans="1:7" x14ac:dyDescent="0.25">
      <c r="A22" s="216"/>
      <c r="B22" s="216"/>
      <c r="C22" s="97" t="s">
        <v>314</v>
      </c>
      <c r="D22" s="151"/>
      <c r="E22" s="152"/>
      <c r="F22" s="152"/>
      <c r="G22" s="151"/>
    </row>
    <row r="23" spans="1:7" x14ac:dyDescent="0.25">
      <c r="A23" s="216"/>
      <c r="B23" s="216"/>
      <c r="C23" s="97" t="s">
        <v>335</v>
      </c>
      <c r="D23" s="151"/>
      <c r="E23" s="152"/>
      <c r="F23" s="152"/>
      <c r="G23" s="151"/>
    </row>
    <row r="24" spans="1:7" x14ac:dyDescent="0.25">
      <c r="A24" s="217"/>
      <c r="B24" s="217"/>
      <c r="C24" s="97" t="s">
        <v>336</v>
      </c>
      <c r="D24" s="97"/>
      <c r="E24" s="97"/>
      <c r="F24" s="97"/>
      <c r="G24" s="151"/>
    </row>
    <row r="25" spans="1:7" x14ac:dyDescent="0.25">
      <c r="A25" s="217"/>
      <c r="B25" s="217"/>
      <c r="C25" s="97" t="s">
        <v>337</v>
      </c>
      <c r="D25" s="97"/>
      <c r="E25" s="97"/>
      <c r="F25" s="97"/>
      <c r="G25" s="151"/>
    </row>
    <row r="26" spans="1:7" x14ac:dyDescent="0.25">
      <c r="A26" s="217"/>
      <c r="B26" s="217"/>
      <c r="C26" s="97" t="s">
        <v>338</v>
      </c>
      <c r="D26" s="97"/>
      <c r="E26" s="97"/>
      <c r="F26" s="97"/>
      <c r="G26" s="151"/>
    </row>
    <row r="27" spans="1:7" x14ac:dyDescent="0.25">
      <c r="A27" s="218"/>
      <c r="B27" s="218"/>
      <c r="C27" s="97" t="s">
        <v>339</v>
      </c>
      <c r="D27" s="97"/>
      <c r="E27" s="97"/>
      <c r="F27" s="97"/>
      <c r="G27" s="151"/>
    </row>
    <row r="28" spans="1:7" x14ac:dyDescent="0.25">
      <c r="A28" s="215" t="s">
        <v>31</v>
      </c>
      <c r="B28" s="228"/>
      <c r="C28" s="97" t="s">
        <v>315</v>
      </c>
      <c r="D28" s="151"/>
      <c r="E28" s="152"/>
      <c r="F28" s="152"/>
      <c r="G28" s="151"/>
    </row>
    <row r="29" spans="1:7" x14ac:dyDescent="0.25">
      <c r="A29" s="216"/>
      <c r="B29" s="216"/>
      <c r="C29" s="97" t="s">
        <v>316</v>
      </c>
      <c r="D29" s="151"/>
      <c r="E29" s="152"/>
      <c r="F29" s="152"/>
      <c r="G29" s="151"/>
    </row>
    <row r="30" spans="1:7" x14ac:dyDescent="0.25">
      <c r="A30" s="216"/>
      <c r="B30" s="216"/>
      <c r="C30" s="97" t="s">
        <v>317</v>
      </c>
      <c r="D30" s="151"/>
      <c r="E30" s="152"/>
      <c r="F30" s="152"/>
      <c r="G30" s="151"/>
    </row>
    <row r="31" spans="1:7" x14ac:dyDescent="0.25">
      <c r="A31" s="216"/>
      <c r="B31" s="216"/>
      <c r="C31" s="97" t="s">
        <v>318</v>
      </c>
      <c r="D31" s="97"/>
      <c r="E31" s="97"/>
      <c r="F31" s="97"/>
      <c r="G31" s="151"/>
    </row>
    <row r="32" spans="1:7" x14ac:dyDescent="0.25">
      <c r="A32" s="216"/>
      <c r="B32" s="216"/>
      <c r="C32" s="97" t="s">
        <v>319</v>
      </c>
      <c r="D32" s="97"/>
      <c r="E32" s="97"/>
      <c r="F32" s="97"/>
      <c r="G32" s="151"/>
    </row>
    <row r="33" spans="1:7" x14ac:dyDescent="0.25">
      <c r="A33" s="216"/>
      <c r="B33" s="216"/>
      <c r="C33" s="97" t="s">
        <v>340</v>
      </c>
      <c r="D33" s="97"/>
      <c r="E33" s="97"/>
      <c r="F33" s="97"/>
      <c r="G33" s="151"/>
    </row>
    <row r="34" spans="1:7" x14ac:dyDescent="0.25">
      <c r="A34" s="217"/>
      <c r="B34" s="217"/>
      <c r="C34" s="97" t="s">
        <v>341</v>
      </c>
      <c r="D34" s="97"/>
      <c r="E34" s="97"/>
      <c r="F34" s="97"/>
      <c r="G34" s="151"/>
    </row>
    <row r="35" spans="1:7" x14ac:dyDescent="0.25">
      <c r="A35" s="217"/>
      <c r="B35" s="217"/>
      <c r="C35" s="97" t="s">
        <v>342</v>
      </c>
      <c r="D35" s="97"/>
      <c r="E35" s="97"/>
      <c r="F35" s="97"/>
      <c r="G35" s="151"/>
    </row>
    <row r="36" spans="1:7" x14ac:dyDescent="0.25">
      <c r="A36" s="217"/>
      <c r="B36" s="217"/>
      <c r="C36" s="97" t="s">
        <v>343</v>
      </c>
      <c r="D36" s="97"/>
      <c r="E36" s="97"/>
      <c r="F36" s="97"/>
      <c r="G36" s="151"/>
    </row>
    <row r="37" spans="1:7" x14ac:dyDescent="0.25">
      <c r="A37" s="218"/>
      <c r="B37" s="218"/>
      <c r="C37" s="97" t="s">
        <v>344</v>
      </c>
      <c r="D37" s="97"/>
      <c r="E37" s="97"/>
      <c r="F37" s="97"/>
      <c r="G37" s="151"/>
    </row>
    <row r="38" spans="1:7" x14ac:dyDescent="0.25">
      <c r="A38" s="215" t="s">
        <v>32</v>
      </c>
      <c r="B38" s="215"/>
      <c r="C38" s="97" t="s">
        <v>320</v>
      </c>
      <c r="D38" s="97"/>
      <c r="E38" s="97"/>
      <c r="F38" s="97"/>
      <c r="G38" s="151"/>
    </row>
    <row r="39" spans="1:7" x14ac:dyDescent="0.25">
      <c r="A39" s="216"/>
      <c r="B39" s="216"/>
      <c r="C39" s="97" t="s">
        <v>321</v>
      </c>
      <c r="D39" s="97"/>
      <c r="E39" s="97"/>
      <c r="F39" s="97"/>
      <c r="G39" s="151"/>
    </row>
    <row r="40" spans="1:7" x14ac:dyDescent="0.25">
      <c r="A40" s="216"/>
      <c r="B40" s="216"/>
      <c r="C40" s="97" t="s">
        <v>322</v>
      </c>
      <c r="D40" s="97"/>
      <c r="E40" s="97"/>
      <c r="F40" s="97"/>
      <c r="G40" s="151"/>
    </row>
    <row r="41" spans="1:7" x14ac:dyDescent="0.25">
      <c r="A41" s="216"/>
      <c r="B41" s="216"/>
      <c r="C41" s="97" t="s">
        <v>323</v>
      </c>
      <c r="D41" s="97"/>
      <c r="E41" s="97"/>
      <c r="F41" s="97"/>
      <c r="G41" s="151"/>
    </row>
    <row r="42" spans="1:7" x14ac:dyDescent="0.25">
      <c r="A42" s="216"/>
      <c r="B42" s="216"/>
      <c r="C42" s="97" t="s">
        <v>324</v>
      </c>
      <c r="D42" s="97"/>
      <c r="E42" s="97"/>
      <c r="F42" s="97"/>
      <c r="G42" s="151"/>
    </row>
    <row r="43" spans="1:7" x14ac:dyDescent="0.25">
      <c r="A43" s="216"/>
      <c r="B43" s="216"/>
      <c r="C43" s="97" t="s">
        <v>345</v>
      </c>
      <c r="D43" s="97"/>
      <c r="E43" s="97"/>
      <c r="F43" s="97"/>
      <c r="G43" s="151"/>
    </row>
    <row r="44" spans="1:7" x14ac:dyDescent="0.25">
      <c r="A44" s="217"/>
      <c r="B44" s="217"/>
      <c r="C44" s="97" t="s">
        <v>346</v>
      </c>
      <c r="D44" s="97"/>
      <c r="E44" s="97"/>
      <c r="F44" s="97"/>
      <c r="G44" s="151"/>
    </row>
    <row r="45" spans="1:7" ht="15.75" customHeight="1" x14ac:dyDescent="0.25">
      <c r="A45" s="217"/>
      <c r="B45" s="217"/>
      <c r="C45" s="97" t="s">
        <v>347</v>
      </c>
      <c r="D45" s="97"/>
      <c r="E45" s="97"/>
      <c r="F45" s="97"/>
      <c r="G45" s="151"/>
    </row>
    <row r="46" spans="1:7" ht="15.75" customHeight="1" x14ac:dyDescent="0.25">
      <c r="A46" s="217"/>
      <c r="B46" s="217"/>
      <c r="C46" s="97" t="s">
        <v>348</v>
      </c>
      <c r="D46" s="97"/>
      <c r="E46" s="97"/>
      <c r="F46" s="97"/>
      <c r="G46" s="151"/>
    </row>
    <row r="47" spans="1:7" ht="15.75" customHeight="1" x14ac:dyDescent="0.25">
      <c r="A47" s="218"/>
      <c r="B47" s="218"/>
      <c r="C47" s="97" t="s">
        <v>349</v>
      </c>
      <c r="D47" s="97"/>
      <c r="E47" s="97"/>
      <c r="F47" s="97"/>
      <c r="G47" s="151"/>
    </row>
    <row r="48" spans="1:7" ht="15.75" customHeight="1" x14ac:dyDescent="0.25">
      <c r="A48" s="215" t="s">
        <v>33</v>
      </c>
      <c r="B48" s="215"/>
      <c r="C48" s="97" t="s">
        <v>325</v>
      </c>
      <c r="D48" s="97"/>
      <c r="E48" s="97"/>
      <c r="F48" s="97"/>
      <c r="G48" s="151"/>
    </row>
    <row r="49" spans="1:7" ht="15.75" customHeight="1" x14ac:dyDescent="0.25">
      <c r="A49" s="216"/>
      <c r="B49" s="216"/>
      <c r="C49" s="97" t="s">
        <v>326</v>
      </c>
      <c r="D49" s="97"/>
      <c r="E49" s="97"/>
      <c r="F49" s="97"/>
      <c r="G49" s="151"/>
    </row>
    <row r="50" spans="1:7" ht="15.75" customHeight="1" x14ac:dyDescent="0.25">
      <c r="A50" s="216"/>
      <c r="B50" s="216"/>
      <c r="C50" s="97" t="s">
        <v>327</v>
      </c>
      <c r="D50" s="97"/>
      <c r="E50" s="97"/>
      <c r="F50" s="97"/>
      <c r="G50" s="151"/>
    </row>
    <row r="51" spans="1:7" ht="15.75" customHeight="1" x14ac:dyDescent="0.25">
      <c r="A51" s="216"/>
      <c r="B51" s="216"/>
      <c r="C51" s="97" t="s">
        <v>328</v>
      </c>
      <c r="D51" s="97"/>
      <c r="E51" s="97"/>
      <c r="F51" s="97"/>
      <c r="G51" s="151"/>
    </row>
    <row r="52" spans="1:7" ht="15.75" customHeight="1" x14ac:dyDescent="0.25">
      <c r="A52" s="216"/>
      <c r="B52" s="216"/>
      <c r="C52" s="97" t="s">
        <v>329</v>
      </c>
      <c r="D52" s="97"/>
      <c r="E52" s="97"/>
      <c r="F52" s="97"/>
      <c r="G52" s="151"/>
    </row>
    <row r="53" spans="1:7" ht="15.75" customHeight="1" x14ac:dyDescent="0.25">
      <c r="A53" s="216"/>
      <c r="B53" s="216"/>
      <c r="C53" s="97" t="s">
        <v>350</v>
      </c>
      <c r="D53" s="97"/>
      <c r="E53" s="97"/>
      <c r="F53" s="97"/>
      <c r="G53" s="151"/>
    </row>
    <row r="54" spans="1:7" ht="15.75" customHeight="1" x14ac:dyDescent="0.25">
      <c r="A54" s="217"/>
      <c r="B54" s="217"/>
      <c r="C54" s="97" t="s">
        <v>351</v>
      </c>
      <c r="D54" s="97"/>
      <c r="E54" s="97"/>
      <c r="F54" s="97"/>
      <c r="G54" s="151"/>
    </row>
    <row r="55" spans="1:7" ht="15.75" customHeight="1" x14ac:dyDescent="0.25">
      <c r="A55" s="217"/>
      <c r="B55" s="217"/>
      <c r="C55" s="97" t="s">
        <v>352</v>
      </c>
      <c r="D55" s="97"/>
      <c r="E55" s="97"/>
      <c r="F55" s="97"/>
      <c r="G55" s="151"/>
    </row>
    <row r="56" spans="1:7" ht="15.75" customHeight="1" x14ac:dyDescent="0.25">
      <c r="A56" s="217"/>
      <c r="B56" s="217"/>
      <c r="C56" s="97" t="s">
        <v>353</v>
      </c>
      <c r="D56" s="97"/>
      <c r="E56" s="97"/>
      <c r="F56" s="97"/>
      <c r="G56" s="151"/>
    </row>
    <row r="57" spans="1:7" ht="15.75" customHeight="1" x14ac:dyDescent="0.25">
      <c r="A57" s="218"/>
      <c r="B57" s="218"/>
      <c r="C57" s="97" t="s">
        <v>354</v>
      </c>
      <c r="D57" s="97"/>
      <c r="E57" s="97"/>
      <c r="F57" s="97"/>
      <c r="G57" s="151"/>
    </row>
    <row r="58" spans="1:7" ht="15.75" customHeight="1" x14ac:dyDescent="0.25">
      <c r="A58" s="13"/>
    </row>
    <row r="59" spans="1:7" ht="15.75" customHeight="1" x14ac:dyDescent="0.25"/>
    <row r="60" spans="1:7" ht="15.75" customHeight="1" x14ac:dyDescent="0.25"/>
    <row r="61" spans="1:7" ht="15.75" customHeight="1" x14ac:dyDescent="0.25"/>
    <row r="62" spans="1:7" ht="15.75" customHeight="1" x14ac:dyDescent="0.25"/>
    <row r="63" spans="1:7" ht="15.75" customHeight="1" x14ac:dyDescent="0.25"/>
    <row r="64" spans="1:7"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sheetData>
  <mergeCells count="15">
    <mergeCell ref="A48:A57"/>
    <mergeCell ref="B48:B57"/>
    <mergeCell ref="A1:G2"/>
    <mergeCell ref="A3:A4"/>
    <mergeCell ref="C3:C4"/>
    <mergeCell ref="A5:A7"/>
    <mergeCell ref="B5:B7"/>
    <mergeCell ref="A8:A17"/>
    <mergeCell ref="B8:B17"/>
    <mergeCell ref="A18:A27"/>
    <mergeCell ref="B18:B27"/>
    <mergeCell ref="A28:A37"/>
    <mergeCell ref="B28:B37"/>
    <mergeCell ref="A38:A47"/>
    <mergeCell ref="B38:B47"/>
  </mergeCells>
  <phoneticPr fontId="45" type="noConversion"/>
  <pageMargins left="0.25" right="0.25" top="0.75" bottom="0.75" header="0.3" footer="0.3"/>
  <pageSetup paperSize="156"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26"/>
  <sheetViews>
    <sheetView zoomScale="150" zoomScaleNormal="190" workbookViewId="0">
      <selection activeCell="C5" sqref="C5:D6"/>
    </sheetView>
  </sheetViews>
  <sheetFormatPr baseColWidth="10" defaultColWidth="14.42578125" defaultRowHeight="15" customHeight="1" x14ac:dyDescent="0.25"/>
  <cols>
    <col min="1" max="1" width="38.28515625" customWidth="1"/>
    <col min="2" max="2" width="51.28515625" customWidth="1"/>
    <col min="3" max="3" width="20.42578125" customWidth="1"/>
    <col min="4" max="4" width="15" customWidth="1"/>
  </cols>
  <sheetData>
    <row r="1" spans="1:4" x14ac:dyDescent="0.25">
      <c r="A1" s="240" t="s">
        <v>34</v>
      </c>
      <c r="B1" s="186"/>
      <c r="C1" s="186"/>
      <c r="D1" s="187"/>
    </row>
    <row r="2" spans="1:4" x14ac:dyDescent="0.25">
      <c r="A2" s="14" t="s">
        <v>35</v>
      </c>
      <c r="B2" s="14" t="s">
        <v>36</v>
      </c>
      <c r="C2" s="241" t="s">
        <v>37</v>
      </c>
      <c r="D2" s="187"/>
    </row>
    <row r="3" spans="1:4" ht="31.35" customHeight="1" x14ac:dyDescent="0.25">
      <c r="A3" s="242" t="s">
        <v>119</v>
      </c>
      <c r="B3" s="242" t="s">
        <v>38</v>
      </c>
      <c r="C3" s="243" t="s">
        <v>120</v>
      </c>
      <c r="D3" s="187"/>
    </row>
    <row r="4" spans="1:4" ht="31.35" customHeight="1" x14ac:dyDescent="0.25">
      <c r="A4" s="231"/>
      <c r="B4" s="231"/>
      <c r="C4" s="14" t="s">
        <v>39</v>
      </c>
      <c r="D4" s="14" t="s">
        <v>40</v>
      </c>
    </row>
    <row r="5" spans="1:4" s="47" customFormat="1" ht="31.35" customHeight="1" x14ac:dyDescent="0.25">
      <c r="A5" s="233" t="s">
        <v>121</v>
      </c>
      <c r="B5" s="46" t="s">
        <v>41</v>
      </c>
      <c r="C5" s="233"/>
      <c r="D5" s="238" t="s">
        <v>42</v>
      </c>
    </row>
    <row r="6" spans="1:4" s="47" customFormat="1" ht="31.35" customHeight="1" x14ac:dyDescent="0.25">
      <c r="A6" s="234"/>
      <c r="B6" s="46" t="s">
        <v>122</v>
      </c>
      <c r="C6" s="234"/>
      <c r="D6" s="239"/>
    </row>
    <row r="7" spans="1:4" x14ac:dyDescent="0.25">
      <c r="A7" s="229"/>
      <c r="B7" s="14"/>
      <c r="C7" s="235"/>
      <c r="D7" s="235"/>
    </row>
    <row r="8" spans="1:4" x14ac:dyDescent="0.25">
      <c r="A8" s="230"/>
      <c r="B8" s="14"/>
      <c r="C8" s="236"/>
      <c r="D8" s="236"/>
    </row>
    <row r="9" spans="1:4" x14ac:dyDescent="0.25">
      <c r="A9" s="230"/>
      <c r="B9" s="14"/>
      <c r="C9" s="236"/>
      <c r="D9" s="236"/>
    </row>
    <row r="10" spans="1:4" x14ac:dyDescent="0.25">
      <c r="A10" s="230"/>
      <c r="B10" s="14"/>
      <c r="C10" s="236"/>
      <c r="D10" s="236"/>
    </row>
    <row r="11" spans="1:4" x14ac:dyDescent="0.25">
      <c r="A11" s="231"/>
      <c r="B11" s="14"/>
      <c r="C11" s="237"/>
      <c r="D11" s="237"/>
    </row>
    <row r="12" spans="1:4" x14ac:dyDescent="0.25">
      <c r="A12" s="232"/>
      <c r="B12" s="14"/>
      <c r="C12" s="235"/>
      <c r="D12" s="235"/>
    </row>
    <row r="13" spans="1:4" x14ac:dyDescent="0.25">
      <c r="A13" s="230"/>
      <c r="B13" s="14"/>
      <c r="C13" s="236"/>
      <c r="D13" s="236"/>
    </row>
    <row r="14" spans="1:4" x14ac:dyDescent="0.25">
      <c r="A14" s="230"/>
      <c r="B14" s="14"/>
      <c r="C14" s="236"/>
      <c r="D14" s="236"/>
    </row>
    <row r="15" spans="1:4" x14ac:dyDescent="0.25">
      <c r="A15" s="230"/>
      <c r="B15" s="14"/>
      <c r="C15" s="236"/>
      <c r="D15" s="236"/>
    </row>
    <row r="16" spans="1:4" x14ac:dyDescent="0.25">
      <c r="A16" s="231"/>
      <c r="B16" s="14"/>
      <c r="C16" s="237"/>
      <c r="D16" s="237"/>
    </row>
    <row r="17" spans="1:4" x14ac:dyDescent="0.25">
      <c r="A17" s="232"/>
      <c r="B17" s="14"/>
      <c r="C17" s="235"/>
      <c r="D17" s="235"/>
    </row>
    <row r="18" spans="1:4" x14ac:dyDescent="0.25">
      <c r="A18" s="230"/>
      <c r="B18" s="14"/>
      <c r="C18" s="236"/>
      <c r="D18" s="236"/>
    </row>
    <row r="19" spans="1:4" x14ac:dyDescent="0.25">
      <c r="A19" s="230"/>
      <c r="B19" s="14"/>
      <c r="C19" s="236"/>
      <c r="D19" s="236"/>
    </row>
    <row r="20" spans="1:4" x14ac:dyDescent="0.25">
      <c r="A20" s="230"/>
      <c r="B20" s="14"/>
      <c r="C20" s="236"/>
      <c r="D20" s="236"/>
    </row>
    <row r="21" spans="1:4" x14ac:dyDescent="0.25">
      <c r="A21" s="231"/>
      <c r="B21" s="14"/>
      <c r="C21" s="237"/>
      <c r="D21" s="237"/>
    </row>
    <row r="22" spans="1:4" x14ac:dyDescent="0.25">
      <c r="A22" s="232"/>
      <c r="B22" s="14"/>
      <c r="C22" s="235"/>
      <c r="D22" s="235"/>
    </row>
    <row r="23" spans="1:4" x14ac:dyDescent="0.25">
      <c r="A23" s="230"/>
      <c r="B23" s="14"/>
      <c r="C23" s="236"/>
      <c r="D23" s="236"/>
    </row>
    <row r="24" spans="1:4" x14ac:dyDescent="0.25">
      <c r="A24" s="230"/>
      <c r="B24" s="14"/>
      <c r="C24" s="236"/>
      <c r="D24" s="236"/>
    </row>
    <row r="25" spans="1:4" x14ac:dyDescent="0.25">
      <c r="A25" s="230"/>
      <c r="B25" s="14"/>
      <c r="C25" s="236"/>
      <c r="D25" s="236"/>
    </row>
    <row r="26" spans="1:4" x14ac:dyDescent="0.25">
      <c r="A26" s="231"/>
      <c r="B26" s="14"/>
      <c r="C26" s="237"/>
      <c r="D26" s="237"/>
    </row>
  </sheetData>
  <mergeCells count="20">
    <mergeCell ref="D22:D26"/>
    <mergeCell ref="C22:C26"/>
    <mergeCell ref="D7:D11"/>
    <mergeCell ref="C12:C16"/>
    <mergeCell ref="D12:D16"/>
    <mergeCell ref="C17:C21"/>
    <mergeCell ref="D17:D21"/>
    <mergeCell ref="D5:D6"/>
    <mergeCell ref="A1:D1"/>
    <mergeCell ref="C2:D2"/>
    <mergeCell ref="A3:A4"/>
    <mergeCell ref="B3:B4"/>
    <mergeCell ref="C3:D3"/>
    <mergeCell ref="A5:A6"/>
    <mergeCell ref="A7:A11"/>
    <mergeCell ref="A12:A16"/>
    <mergeCell ref="A17:A21"/>
    <mergeCell ref="A22:A26"/>
    <mergeCell ref="C5:C6"/>
    <mergeCell ref="C7:C11"/>
  </mergeCells>
  <pageMargins left="0.25" right="0.25"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4"/>
  <sheetViews>
    <sheetView workbookViewId="0">
      <selection activeCell="A9" sqref="A9:A13"/>
    </sheetView>
  </sheetViews>
  <sheetFormatPr baseColWidth="10" defaultColWidth="14.42578125" defaultRowHeight="15" customHeight="1" x14ac:dyDescent="0.25"/>
  <cols>
    <col min="1" max="1" width="13.28515625" customWidth="1"/>
    <col min="2" max="2" width="58" customWidth="1"/>
    <col min="3" max="3" width="23.140625" customWidth="1"/>
    <col min="4" max="4" width="18.85546875" customWidth="1"/>
    <col min="5" max="5" width="19.85546875" customWidth="1"/>
    <col min="6" max="6" width="17.85546875" customWidth="1"/>
    <col min="7" max="27" width="10.7109375" customWidth="1"/>
  </cols>
  <sheetData>
    <row r="1" spans="1:6" x14ac:dyDescent="0.25">
      <c r="A1" s="245" t="s">
        <v>43</v>
      </c>
      <c r="B1" s="197"/>
      <c r="C1" s="197"/>
      <c r="D1" s="197"/>
      <c r="E1" s="197"/>
      <c r="F1" s="197"/>
    </row>
    <row r="2" spans="1:6" ht="15" customHeight="1" x14ac:dyDescent="0.25">
      <c r="A2" s="197"/>
      <c r="B2" s="197"/>
      <c r="C2" s="197"/>
      <c r="D2" s="197"/>
      <c r="E2" s="197"/>
      <c r="F2" s="197"/>
    </row>
    <row r="3" spans="1:6" ht="29.25" customHeight="1" x14ac:dyDescent="0.25">
      <c r="A3" s="225" t="s">
        <v>44</v>
      </c>
      <c r="B3" s="9" t="s">
        <v>45</v>
      </c>
      <c r="C3" s="15" t="s">
        <v>46</v>
      </c>
      <c r="D3" s="246" t="s">
        <v>47</v>
      </c>
      <c r="E3" s="187"/>
      <c r="F3" s="247" t="s">
        <v>48</v>
      </c>
    </row>
    <row r="4" spans="1:6" ht="23.45" customHeight="1" x14ac:dyDescent="0.25">
      <c r="A4" s="230"/>
      <c r="B4" s="248" t="s">
        <v>49</v>
      </c>
      <c r="C4" s="248" t="s">
        <v>50</v>
      </c>
      <c r="D4" s="249" t="s">
        <v>51</v>
      </c>
      <c r="E4" s="187"/>
      <c r="F4" s="231"/>
    </row>
    <row r="5" spans="1:6" x14ac:dyDescent="0.25">
      <c r="A5" s="231"/>
      <c r="B5" s="231"/>
      <c r="C5" s="231"/>
      <c r="D5" s="16" t="s">
        <v>39</v>
      </c>
      <c r="E5" s="16" t="s">
        <v>40</v>
      </c>
      <c r="F5" s="17"/>
    </row>
    <row r="6" spans="1:6" ht="28.5" x14ac:dyDescent="0.25">
      <c r="A6" s="250" t="s">
        <v>25</v>
      </c>
      <c r="B6" s="18" t="s">
        <v>52</v>
      </c>
      <c r="C6" s="19" t="s">
        <v>123</v>
      </c>
      <c r="D6" s="20">
        <v>7000000</v>
      </c>
      <c r="E6" s="20"/>
      <c r="F6" s="17"/>
    </row>
    <row r="7" spans="1:6" ht="28.5" x14ac:dyDescent="0.25">
      <c r="A7" s="230"/>
      <c r="B7" s="18" t="s">
        <v>53</v>
      </c>
      <c r="C7" s="19" t="s">
        <v>54</v>
      </c>
      <c r="D7" s="20">
        <v>9000000</v>
      </c>
      <c r="E7" s="20"/>
      <c r="F7" s="17"/>
    </row>
    <row r="8" spans="1:6" ht="19.5" x14ac:dyDescent="0.25">
      <c r="A8" s="231"/>
      <c r="B8" s="18" t="s">
        <v>55</v>
      </c>
      <c r="C8" s="19" t="s">
        <v>56</v>
      </c>
      <c r="D8" s="20"/>
      <c r="E8" s="20">
        <v>400000</v>
      </c>
      <c r="F8" s="17"/>
    </row>
    <row r="9" spans="1:6" x14ac:dyDescent="0.25">
      <c r="A9" s="215" t="s">
        <v>29</v>
      </c>
      <c r="B9" s="21" t="s">
        <v>53</v>
      </c>
      <c r="C9" s="17"/>
      <c r="D9" s="17"/>
      <c r="E9" s="17"/>
      <c r="F9" s="17"/>
    </row>
    <row r="10" spans="1:6" ht="30" x14ac:dyDescent="0.25">
      <c r="A10" s="230"/>
      <c r="B10" s="21" t="s">
        <v>57</v>
      </c>
      <c r="C10" s="17"/>
      <c r="D10" s="17"/>
      <c r="E10" s="17"/>
      <c r="F10" s="17"/>
    </row>
    <row r="11" spans="1:6" x14ac:dyDescent="0.25">
      <c r="A11" s="230"/>
      <c r="B11" s="21" t="s">
        <v>58</v>
      </c>
      <c r="C11" s="17"/>
      <c r="D11" s="17"/>
      <c r="E11" s="17"/>
      <c r="F11" s="17"/>
    </row>
    <row r="12" spans="1:6" x14ac:dyDescent="0.25">
      <c r="A12" s="230"/>
      <c r="B12" s="21" t="s">
        <v>53</v>
      </c>
      <c r="C12" s="17"/>
      <c r="D12" s="17"/>
      <c r="E12" s="17"/>
      <c r="F12" s="17"/>
    </row>
    <row r="13" spans="1:6" ht="30" x14ac:dyDescent="0.25">
      <c r="A13" s="231"/>
      <c r="B13" s="21" t="s">
        <v>55</v>
      </c>
      <c r="C13" s="17"/>
      <c r="D13" s="17"/>
      <c r="E13" s="17"/>
      <c r="F13" s="17"/>
    </row>
    <row r="14" spans="1:6" x14ac:dyDescent="0.25">
      <c r="A14" s="215" t="s">
        <v>30</v>
      </c>
      <c r="B14" s="21"/>
      <c r="C14" s="17"/>
      <c r="D14" s="17"/>
      <c r="E14" s="17"/>
      <c r="F14" s="17"/>
    </row>
    <row r="15" spans="1:6" x14ac:dyDescent="0.25">
      <c r="A15" s="230"/>
      <c r="B15" s="21"/>
      <c r="C15" s="17"/>
      <c r="D15" s="17"/>
      <c r="E15" s="17"/>
      <c r="F15" s="17"/>
    </row>
    <row r="16" spans="1:6" x14ac:dyDescent="0.25">
      <c r="A16" s="230"/>
      <c r="B16" s="21"/>
      <c r="C16" s="17"/>
      <c r="D16" s="17"/>
      <c r="E16" s="17"/>
      <c r="F16" s="17"/>
    </row>
    <row r="17" spans="1:6" x14ac:dyDescent="0.25">
      <c r="A17" s="230"/>
      <c r="B17" s="21"/>
      <c r="C17" s="17"/>
      <c r="D17" s="17"/>
      <c r="E17" s="17"/>
      <c r="F17" s="17"/>
    </row>
    <row r="18" spans="1:6" x14ac:dyDescent="0.25">
      <c r="A18" s="231"/>
      <c r="B18" s="21"/>
      <c r="C18" s="17"/>
      <c r="D18" s="17"/>
      <c r="E18" s="17"/>
      <c r="F18" s="17"/>
    </row>
    <row r="19" spans="1:6" x14ac:dyDescent="0.25">
      <c r="A19" s="215" t="s">
        <v>31</v>
      </c>
      <c r="B19" s="21"/>
      <c r="C19" s="17"/>
      <c r="D19" s="17"/>
      <c r="E19" s="17"/>
      <c r="F19" s="17"/>
    </row>
    <row r="20" spans="1:6" x14ac:dyDescent="0.25">
      <c r="A20" s="230"/>
      <c r="B20" s="21"/>
      <c r="C20" s="17"/>
      <c r="D20" s="17"/>
      <c r="E20" s="17"/>
      <c r="F20" s="17"/>
    </row>
    <row r="21" spans="1:6" x14ac:dyDescent="0.25">
      <c r="A21" s="230"/>
      <c r="B21" s="21"/>
      <c r="C21" s="17"/>
      <c r="D21" s="17"/>
      <c r="E21" s="17"/>
      <c r="F21" s="17"/>
    </row>
    <row r="22" spans="1:6" x14ac:dyDescent="0.25">
      <c r="A22" s="230"/>
      <c r="B22" s="21"/>
      <c r="C22" s="17"/>
      <c r="D22" s="17"/>
      <c r="E22" s="17"/>
      <c r="F22" s="17"/>
    </row>
    <row r="23" spans="1:6" x14ac:dyDescent="0.25">
      <c r="A23" s="231"/>
      <c r="B23" s="21"/>
      <c r="C23" s="17"/>
      <c r="D23" s="17"/>
      <c r="E23" s="17"/>
      <c r="F23" s="17"/>
    </row>
    <row r="24" spans="1:6" x14ac:dyDescent="0.25">
      <c r="A24" s="215" t="s">
        <v>32</v>
      </c>
      <c r="B24" s="21"/>
      <c r="C24" s="17"/>
      <c r="D24" s="17"/>
      <c r="E24" s="17"/>
      <c r="F24" s="17"/>
    </row>
    <row r="25" spans="1:6" ht="15.75" customHeight="1" x14ac:dyDescent="0.25">
      <c r="A25" s="230"/>
      <c r="B25" s="21"/>
      <c r="C25" s="17"/>
      <c r="D25" s="17"/>
      <c r="E25" s="17"/>
      <c r="F25" s="17"/>
    </row>
    <row r="26" spans="1:6" ht="15.75" customHeight="1" x14ac:dyDescent="0.25">
      <c r="A26" s="230"/>
      <c r="B26" s="21"/>
      <c r="C26" s="17"/>
      <c r="D26" s="17"/>
      <c r="E26" s="17"/>
      <c r="F26" s="17"/>
    </row>
    <row r="27" spans="1:6" ht="15.75" customHeight="1" x14ac:dyDescent="0.25">
      <c r="A27" s="230"/>
      <c r="B27" s="21"/>
      <c r="C27" s="17"/>
      <c r="D27" s="17"/>
      <c r="E27" s="17"/>
      <c r="F27" s="17"/>
    </row>
    <row r="28" spans="1:6" ht="15.75" customHeight="1" x14ac:dyDescent="0.25">
      <c r="A28" s="231"/>
      <c r="B28" s="21"/>
      <c r="C28" s="17"/>
      <c r="D28" s="17"/>
      <c r="E28" s="17"/>
      <c r="F28" s="17"/>
    </row>
    <row r="29" spans="1:6" ht="15.75" customHeight="1" x14ac:dyDescent="0.25">
      <c r="A29" s="215" t="s">
        <v>33</v>
      </c>
      <c r="B29" s="21"/>
      <c r="C29" s="17"/>
      <c r="D29" s="17"/>
      <c r="E29" s="17"/>
      <c r="F29" s="17"/>
    </row>
    <row r="30" spans="1:6" ht="15.75" customHeight="1" x14ac:dyDescent="0.25">
      <c r="A30" s="230"/>
      <c r="B30" s="21"/>
      <c r="C30" s="17"/>
      <c r="D30" s="17"/>
      <c r="E30" s="17"/>
      <c r="F30" s="17"/>
    </row>
    <row r="31" spans="1:6" ht="15.75" customHeight="1" x14ac:dyDescent="0.25">
      <c r="A31" s="230"/>
      <c r="B31" s="21"/>
      <c r="C31" s="17"/>
      <c r="D31" s="17"/>
      <c r="E31" s="17"/>
      <c r="F31" s="17"/>
    </row>
    <row r="32" spans="1:6" ht="15.75" customHeight="1" x14ac:dyDescent="0.25">
      <c r="A32" s="230"/>
      <c r="B32" s="21"/>
      <c r="C32" s="17"/>
      <c r="D32" s="17"/>
      <c r="E32" s="17"/>
      <c r="F32" s="17"/>
    </row>
    <row r="33" spans="1:6" ht="15.75" customHeight="1" x14ac:dyDescent="0.25">
      <c r="A33" s="231"/>
      <c r="B33" s="21"/>
      <c r="C33" s="17"/>
      <c r="D33" s="17"/>
      <c r="E33" s="17"/>
      <c r="F33" s="17"/>
    </row>
    <row r="34" spans="1:6" ht="15.75" customHeight="1" x14ac:dyDescent="0.25">
      <c r="A34" s="228" t="s">
        <v>59</v>
      </c>
      <c r="B34" s="12"/>
      <c r="C34" s="12"/>
      <c r="D34" s="12"/>
      <c r="E34" s="12"/>
      <c r="F34" s="12"/>
    </row>
    <row r="35" spans="1:6" ht="15.75" customHeight="1" x14ac:dyDescent="0.25">
      <c r="A35" s="230"/>
      <c r="B35" s="12"/>
      <c r="C35" s="12"/>
      <c r="D35" s="12"/>
      <c r="E35" s="12"/>
      <c r="F35" s="12"/>
    </row>
    <row r="36" spans="1:6" ht="15.75" customHeight="1" x14ac:dyDescent="0.25">
      <c r="A36" s="230"/>
      <c r="B36" s="12"/>
      <c r="C36" s="12"/>
      <c r="D36" s="12"/>
      <c r="E36" s="12"/>
      <c r="F36" s="12"/>
    </row>
    <row r="37" spans="1:6" ht="15.75" customHeight="1" x14ac:dyDescent="0.25">
      <c r="A37" s="231"/>
      <c r="B37" s="12"/>
      <c r="C37" s="12"/>
      <c r="D37" s="12"/>
      <c r="E37" s="12"/>
      <c r="F37" s="12"/>
    </row>
    <row r="38" spans="1:6" ht="15.75" customHeight="1" x14ac:dyDescent="0.25">
      <c r="A38" s="244" t="s">
        <v>60</v>
      </c>
      <c r="B38" s="187"/>
      <c r="C38" s="17"/>
      <c r="D38" s="17">
        <f>SUM(D9:D37)</f>
        <v>0</v>
      </c>
      <c r="E38" s="17">
        <f t="shared" ref="E38:F38" si="0">SUM(E9:E37)</f>
        <v>0</v>
      </c>
      <c r="F38" s="17">
        <f t="shared" si="0"/>
        <v>0</v>
      </c>
    </row>
    <row r="39" spans="1:6" ht="15.75" customHeight="1" x14ac:dyDescent="0.25"/>
    <row r="40" spans="1:6" ht="15.75" customHeight="1" x14ac:dyDescent="0.25"/>
    <row r="41" spans="1:6" ht="15.75" customHeight="1" x14ac:dyDescent="0.25"/>
    <row r="42" spans="1:6" ht="15.75" customHeight="1" x14ac:dyDescent="0.25"/>
    <row r="43" spans="1:6" ht="15.75" customHeight="1" x14ac:dyDescent="0.25"/>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15">
    <mergeCell ref="A29:A33"/>
    <mergeCell ref="A34:A37"/>
    <mergeCell ref="A38:B38"/>
    <mergeCell ref="A1:F2"/>
    <mergeCell ref="A3:A5"/>
    <mergeCell ref="D3:E3"/>
    <mergeCell ref="F3:F4"/>
    <mergeCell ref="B4:B5"/>
    <mergeCell ref="C4:C5"/>
    <mergeCell ref="D4:E4"/>
    <mergeCell ref="A6:A8"/>
    <mergeCell ref="A9:A13"/>
    <mergeCell ref="A14:A18"/>
    <mergeCell ref="A19:A23"/>
    <mergeCell ref="A24:A28"/>
  </mergeCell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Datos!$C$2:$C$13</xm:f>
          </x14:formula1>
          <xm:sqref>B6:B33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75"/>
  <sheetViews>
    <sheetView workbookViewId="0">
      <selection activeCell="D36" sqref="D36"/>
    </sheetView>
  </sheetViews>
  <sheetFormatPr baseColWidth="10" defaultColWidth="14.42578125" defaultRowHeight="15" customHeight="1" x14ac:dyDescent="0.25"/>
  <cols>
    <col min="1" max="1" width="5" customWidth="1"/>
    <col min="2" max="2" width="35.140625" customWidth="1"/>
    <col min="3" max="4" width="24" customWidth="1"/>
    <col min="5" max="5" width="21.42578125" customWidth="1"/>
    <col min="6" max="6" width="47.28515625" customWidth="1"/>
  </cols>
  <sheetData>
    <row r="1" spans="1:9" x14ac:dyDescent="0.25">
      <c r="A1" s="251" t="s">
        <v>61</v>
      </c>
      <c r="B1" s="252"/>
      <c r="C1" s="252"/>
      <c r="D1" s="252"/>
      <c r="E1" s="252"/>
      <c r="F1" s="253"/>
    </row>
    <row r="2" spans="1:9" ht="39" customHeight="1" x14ac:dyDescent="0.25">
      <c r="A2" s="254" t="s">
        <v>62</v>
      </c>
      <c r="B2" s="197"/>
      <c r="C2" s="197"/>
      <c r="D2" s="197"/>
      <c r="E2" s="197"/>
      <c r="F2" s="255"/>
      <c r="G2" s="22"/>
    </row>
    <row r="3" spans="1:9" x14ac:dyDescent="0.25">
      <c r="A3" s="256" t="s">
        <v>63</v>
      </c>
      <c r="B3" s="197"/>
      <c r="C3" s="197"/>
      <c r="D3" s="197"/>
      <c r="E3" s="197"/>
      <c r="F3" s="255"/>
      <c r="G3" s="24"/>
    </row>
    <row r="4" spans="1:9" x14ac:dyDescent="0.25">
      <c r="A4" s="257" t="s">
        <v>64</v>
      </c>
      <c r="B4" s="197"/>
      <c r="C4" s="197"/>
      <c r="D4" s="197"/>
      <c r="E4" s="197"/>
      <c r="F4" s="255"/>
    </row>
    <row r="5" spans="1:9" x14ac:dyDescent="0.25">
      <c r="A5" s="257" t="s">
        <v>65</v>
      </c>
      <c r="B5" s="197"/>
      <c r="C5" s="197"/>
      <c r="D5" s="197"/>
      <c r="E5" s="197"/>
      <c r="F5" s="255"/>
    </row>
    <row r="6" spans="1:9" x14ac:dyDescent="0.25">
      <c r="A6" s="257" t="s">
        <v>66</v>
      </c>
      <c r="B6" s="197"/>
      <c r="C6" s="197"/>
      <c r="D6" s="197"/>
      <c r="E6" s="197"/>
      <c r="F6" s="255"/>
    </row>
    <row r="7" spans="1:9" x14ac:dyDescent="0.25">
      <c r="A7" s="257" t="s">
        <v>67</v>
      </c>
      <c r="B7" s="197"/>
      <c r="C7" s="197"/>
      <c r="D7" s="197"/>
      <c r="E7" s="197"/>
      <c r="F7" s="255"/>
    </row>
    <row r="8" spans="1:9" x14ac:dyDescent="0.25">
      <c r="A8" s="257" t="s">
        <v>68</v>
      </c>
      <c r="B8" s="197"/>
      <c r="C8" s="197"/>
      <c r="D8" s="197"/>
      <c r="E8" s="197"/>
      <c r="F8" s="255"/>
    </row>
    <row r="9" spans="1:9" x14ac:dyDescent="0.25">
      <c r="A9" s="257" t="s">
        <v>69</v>
      </c>
      <c r="B9" s="197"/>
      <c r="C9" s="197"/>
      <c r="D9" s="197"/>
      <c r="E9" s="197"/>
      <c r="F9" s="255"/>
    </row>
    <row r="10" spans="1:9" hidden="1" x14ac:dyDescent="0.25">
      <c r="A10" s="257" t="s">
        <v>70</v>
      </c>
      <c r="B10" s="197"/>
      <c r="C10" s="197"/>
      <c r="D10" s="197"/>
      <c r="E10" s="197"/>
      <c r="F10" s="26"/>
      <c r="G10" s="27"/>
    </row>
    <row r="11" spans="1:9" ht="27.75" customHeight="1" x14ac:dyDescent="0.25">
      <c r="A11" s="28" t="s">
        <v>71</v>
      </c>
      <c r="B11" s="260" t="s">
        <v>124</v>
      </c>
      <c r="C11" s="197"/>
      <c r="D11" s="197"/>
      <c r="E11" s="197"/>
      <c r="F11" s="255"/>
    </row>
    <row r="12" spans="1:9" x14ac:dyDescent="0.25">
      <c r="A12" s="29"/>
      <c r="B12" s="240" t="s">
        <v>72</v>
      </c>
      <c r="C12" s="187"/>
      <c r="D12" s="240" t="s">
        <v>73</v>
      </c>
      <c r="E12" s="186"/>
      <c r="F12" s="259"/>
      <c r="I12" s="30"/>
    </row>
    <row r="13" spans="1:9" x14ac:dyDescent="0.25">
      <c r="A13" s="31"/>
      <c r="B13" s="262" t="s">
        <v>74</v>
      </c>
      <c r="C13" s="187"/>
      <c r="D13" s="261" t="s">
        <v>75</v>
      </c>
      <c r="E13" s="186"/>
      <c r="F13" s="259"/>
    </row>
    <row r="14" spans="1:9" x14ac:dyDescent="0.25">
      <c r="A14" s="31"/>
      <c r="B14" s="262" t="s">
        <v>76</v>
      </c>
      <c r="C14" s="187"/>
      <c r="D14" s="14" t="s">
        <v>77</v>
      </c>
      <c r="E14" s="32"/>
      <c r="F14" s="33"/>
    </row>
    <row r="15" spans="1:9" x14ac:dyDescent="0.25">
      <c r="A15" s="31"/>
      <c r="B15" s="262" t="s">
        <v>78</v>
      </c>
      <c r="C15" s="187"/>
      <c r="D15" s="263" t="s">
        <v>79</v>
      </c>
      <c r="E15" s="186"/>
      <c r="F15" s="259"/>
    </row>
    <row r="16" spans="1:9" x14ac:dyDescent="0.25">
      <c r="A16" s="31"/>
      <c r="B16" s="262" t="s">
        <v>80</v>
      </c>
      <c r="C16" s="187"/>
      <c r="D16" s="263" t="s">
        <v>81</v>
      </c>
      <c r="E16" s="186"/>
      <c r="F16" s="259"/>
    </row>
    <row r="17" spans="1:6" x14ac:dyDescent="0.25">
      <c r="A17" s="31"/>
      <c r="B17" s="262" t="s">
        <v>82</v>
      </c>
      <c r="C17" s="187"/>
      <c r="D17" s="258" t="s">
        <v>125</v>
      </c>
      <c r="E17" s="186"/>
      <c r="F17" s="259"/>
    </row>
    <row r="18" spans="1:6" x14ac:dyDescent="0.25">
      <c r="A18" s="31"/>
      <c r="B18" s="262" t="s">
        <v>83</v>
      </c>
      <c r="C18" s="187"/>
      <c r="D18" s="263" t="s">
        <v>84</v>
      </c>
      <c r="E18" s="186"/>
      <c r="F18" s="259"/>
    </row>
    <row r="19" spans="1:6" x14ac:dyDescent="0.25">
      <c r="A19" s="25"/>
      <c r="B19" s="266"/>
      <c r="C19" s="197"/>
      <c r="D19" s="197"/>
      <c r="E19" s="197"/>
      <c r="F19" s="255"/>
    </row>
    <row r="20" spans="1:6" ht="24.75" customHeight="1" x14ac:dyDescent="0.25">
      <c r="A20" s="23" t="s">
        <v>85</v>
      </c>
      <c r="B20" s="267" t="s">
        <v>86</v>
      </c>
      <c r="C20" s="197"/>
      <c r="D20" s="197"/>
      <c r="E20" s="197"/>
      <c r="F20" s="255"/>
    </row>
    <row r="21" spans="1:6" x14ac:dyDescent="0.25">
      <c r="A21" s="25"/>
      <c r="B21" s="266"/>
      <c r="C21" s="197"/>
      <c r="D21" s="197"/>
      <c r="E21" s="197"/>
      <c r="F21" s="255"/>
    </row>
    <row r="22" spans="1:6" x14ac:dyDescent="0.25">
      <c r="A22" s="25"/>
      <c r="B22" s="34" t="s">
        <v>63</v>
      </c>
      <c r="C22" s="263"/>
      <c r="D22" s="186"/>
      <c r="E22" s="186"/>
      <c r="F22" s="259"/>
    </row>
    <row r="23" spans="1:6" x14ac:dyDescent="0.25">
      <c r="A23" s="25"/>
      <c r="B23" s="35" t="s">
        <v>87</v>
      </c>
      <c r="C23" s="268" t="s">
        <v>64</v>
      </c>
      <c r="D23" s="186"/>
      <c r="E23" s="186"/>
      <c r="F23" s="259"/>
    </row>
    <row r="24" spans="1:6" x14ac:dyDescent="0.25">
      <c r="A24" s="25"/>
      <c r="B24" s="264" t="s">
        <v>88</v>
      </c>
      <c r="C24" s="187"/>
      <c r="D24" s="263"/>
      <c r="E24" s="186"/>
      <c r="F24" s="259"/>
    </row>
    <row r="25" spans="1:6" x14ac:dyDescent="0.25">
      <c r="A25" s="25"/>
      <c r="B25" s="265" t="s">
        <v>89</v>
      </c>
      <c r="C25" s="187"/>
      <c r="D25" s="268" t="s">
        <v>90</v>
      </c>
      <c r="E25" s="186"/>
      <c r="F25" s="259"/>
    </row>
    <row r="26" spans="1:6" x14ac:dyDescent="0.25">
      <c r="A26" s="25"/>
      <c r="B26" s="37" t="s">
        <v>91</v>
      </c>
      <c r="C26" s="278"/>
      <c r="D26" s="186"/>
      <c r="E26" s="186"/>
      <c r="F26" s="259"/>
    </row>
    <row r="27" spans="1:6" x14ac:dyDescent="0.25">
      <c r="A27" s="25"/>
      <c r="B27" s="36" t="s">
        <v>87</v>
      </c>
      <c r="C27" s="268" t="s">
        <v>74</v>
      </c>
      <c r="D27" s="186"/>
      <c r="E27" s="186"/>
      <c r="F27" s="259"/>
    </row>
    <row r="28" spans="1:6" x14ac:dyDescent="0.25">
      <c r="A28" s="25"/>
      <c r="B28" s="34" t="s">
        <v>92</v>
      </c>
      <c r="C28" s="263"/>
      <c r="D28" s="186"/>
      <c r="E28" s="186"/>
      <c r="F28" s="259"/>
    </row>
    <row r="29" spans="1:6" x14ac:dyDescent="0.25">
      <c r="A29" s="25"/>
      <c r="B29" s="35" t="s">
        <v>87</v>
      </c>
      <c r="C29" s="268" t="s">
        <v>126</v>
      </c>
      <c r="D29" s="186"/>
      <c r="E29" s="186"/>
      <c r="F29" s="259"/>
    </row>
    <row r="30" spans="1:6" x14ac:dyDescent="0.25">
      <c r="A30" s="25"/>
      <c r="B30" s="269" t="s">
        <v>93</v>
      </c>
      <c r="C30" s="187"/>
      <c r="D30" s="269" t="s">
        <v>94</v>
      </c>
      <c r="E30" s="187"/>
      <c r="F30" s="38" t="s">
        <v>95</v>
      </c>
    </row>
    <row r="31" spans="1:6" x14ac:dyDescent="0.25">
      <c r="A31" s="25"/>
      <c r="B31" s="39" t="s">
        <v>96</v>
      </c>
      <c r="C31" s="39" t="s">
        <v>97</v>
      </c>
      <c r="D31" s="39" t="s">
        <v>96</v>
      </c>
      <c r="E31" s="39" t="s">
        <v>97</v>
      </c>
      <c r="F31" s="279" t="s">
        <v>98</v>
      </c>
    </row>
    <row r="32" spans="1:6" x14ac:dyDescent="0.25">
      <c r="A32" s="25"/>
      <c r="B32" s="40">
        <v>200</v>
      </c>
      <c r="C32" s="40">
        <v>4</v>
      </c>
      <c r="D32" s="40">
        <v>200</v>
      </c>
      <c r="E32" s="40">
        <v>2</v>
      </c>
      <c r="F32" s="273"/>
    </row>
    <row r="33" spans="1:9" x14ac:dyDescent="0.25">
      <c r="A33" s="25"/>
      <c r="B33" s="271">
        <f>B32/C32</f>
        <v>50</v>
      </c>
      <c r="C33" s="186"/>
      <c r="D33" s="271">
        <f>D32/E32</f>
        <v>100</v>
      </c>
      <c r="E33" s="186"/>
      <c r="F33" s="280"/>
      <c r="H33" s="24"/>
    </row>
    <row r="34" spans="1:9" x14ac:dyDescent="0.25">
      <c r="A34" s="25"/>
      <c r="B34" s="240" t="s">
        <v>93</v>
      </c>
      <c r="C34" s="187"/>
      <c r="D34" s="240" t="s">
        <v>94</v>
      </c>
      <c r="E34" s="187"/>
      <c r="F34" s="41" t="s">
        <v>95</v>
      </c>
      <c r="H34" s="42">
        <f>40*15%</f>
        <v>6</v>
      </c>
    </row>
    <row r="35" spans="1:9" x14ac:dyDescent="0.25">
      <c r="A35" s="25"/>
      <c r="B35" s="14" t="s">
        <v>96</v>
      </c>
      <c r="C35" s="14" t="s">
        <v>97</v>
      </c>
      <c r="D35" s="14" t="s">
        <v>96</v>
      </c>
      <c r="E35" s="14" t="s">
        <v>97</v>
      </c>
      <c r="F35" s="272"/>
    </row>
    <row r="36" spans="1:9" x14ac:dyDescent="0.25">
      <c r="A36" s="25"/>
      <c r="B36" s="14">
        <v>345000</v>
      </c>
      <c r="C36" s="14">
        <v>0</v>
      </c>
      <c r="D36" s="14">
        <v>345000</v>
      </c>
      <c r="E36" s="14">
        <v>234000</v>
      </c>
      <c r="F36" s="273"/>
      <c r="H36" s="42">
        <v>40</v>
      </c>
      <c r="I36" s="42">
        <v>70</v>
      </c>
    </row>
    <row r="37" spans="1:9" x14ac:dyDescent="0.25">
      <c r="A37" s="25"/>
      <c r="B37" s="263">
        <f>B36-C36</f>
        <v>345000</v>
      </c>
      <c r="C37" s="186"/>
      <c r="D37" s="263">
        <f>D36-E36</f>
        <v>111000</v>
      </c>
      <c r="E37" s="186"/>
      <c r="F37" s="280"/>
    </row>
    <row r="38" spans="1:9" x14ac:dyDescent="0.25">
      <c r="A38" s="25"/>
      <c r="B38" s="271" t="s">
        <v>99</v>
      </c>
      <c r="C38" s="187"/>
      <c r="D38" s="271" t="s">
        <v>99</v>
      </c>
      <c r="E38" s="187"/>
      <c r="F38" s="26"/>
      <c r="H38" s="43">
        <f>((I36*100)/40)-100</f>
        <v>75</v>
      </c>
    </row>
    <row r="39" spans="1:9" x14ac:dyDescent="0.25">
      <c r="A39" s="25"/>
      <c r="B39" s="282">
        <f>((D37-B37)/B37)</f>
        <v>-0.67826086956521736</v>
      </c>
      <c r="C39" s="197"/>
      <c r="D39" s="197"/>
      <c r="E39" s="197"/>
      <c r="F39" s="255"/>
    </row>
    <row r="40" spans="1:9" x14ac:dyDescent="0.25">
      <c r="A40" s="25"/>
      <c r="B40" s="34" t="s">
        <v>63</v>
      </c>
      <c r="C40" s="263"/>
      <c r="D40" s="186"/>
      <c r="E40" s="186"/>
      <c r="F40" s="259"/>
    </row>
    <row r="41" spans="1:9" x14ac:dyDescent="0.25">
      <c r="A41" s="25"/>
      <c r="B41" s="35" t="s">
        <v>87</v>
      </c>
      <c r="C41" s="268" t="s">
        <v>68</v>
      </c>
      <c r="D41" s="186"/>
      <c r="E41" s="186"/>
      <c r="F41" s="259"/>
    </row>
    <row r="42" spans="1:9" x14ac:dyDescent="0.25">
      <c r="A42" s="25"/>
      <c r="B42" s="264" t="s">
        <v>88</v>
      </c>
      <c r="C42" s="187"/>
      <c r="D42" s="263"/>
      <c r="E42" s="186"/>
      <c r="F42" s="259"/>
    </row>
    <row r="43" spans="1:9" x14ac:dyDescent="0.25">
      <c r="A43" s="25"/>
      <c r="B43" s="265" t="s">
        <v>89</v>
      </c>
      <c r="C43" s="187"/>
      <c r="D43" s="268" t="s">
        <v>127</v>
      </c>
      <c r="E43" s="186"/>
      <c r="F43" s="259"/>
    </row>
    <row r="44" spans="1:9" x14ac:dyDescent="0.25">
      <c r="A44" s="25"/>
      <c r="B44" s="37" t="s">
        <v>91</v>
      </c>
      <c r="C44" s="278"/>
      <c r="D44" s="186"/>
      <c r="E44" s="186"/>
      <c r="F44" s="259"/>
    </row>
    <row r="45" spans="1:9" x14ac:dyDescent="0.25">
      <c r="A45" s="25"/>
      <c r="B45" s="36" t="s">
        <v>87</v>
      </c>
      <c r="C45" s="268" t="s">
        <v>100</v>
      </c>
      <c r="D45" s="186"/>
      <c r="E45" s="186"/>
      <c r="F45" s="259"/>
    </row>
    <row r="46" spans="1:9" x14ac:dyDescent="0.25">
      <c r="A46" s="25"/>
      <c r="B46" s="34" t="s">
        <v>92</v>
      </c>
      <c r="C46" s="263"/>
      <c r="D46" s="186"/>
      <c r="E46" s="186"/>
      <c r="F46" s="259"/>
    </row>
    <row r="47" spans="1:9" x14ac:dyDescent="0.25">
      <c r="A47" s="25"/>
      <c r="B47" s="35" t="s">
        <v>87</v>
      </c>
      <c r="C47" s="268" t="s">
        <v>101</v>
      </c>
      <c r="D47" s="186"/>
      <c r="E47" s="186"/>
      <c r="F47" s="259"/>
    </row>
    <row r="48" spans="1:9" x14ac:dyDescent="0.25">
      <c r="A48" s="25"/>
      <c r="B48" s="269" t="s">
        <v>93</v>
      </c>
      <c r="C48" s="187"/>
      <c r="D48" s="269" t="s">
        <v>94</v>
      </c>
      <c r="E48" s="187"/>
      <c r="F48" s="38" t="s">
        <v>95</v>
      </c>
    </row>
    <row r="49" spans="1:6" x14ac:dyDescent="0.25">
      <c r="A49" s="25"/>
      <c r="B49" s="39" t="s">
        <v>96</v>
      </c>
      <c r="C49" s="39" t="s">
        <v>97</v>
      </c>
      <c r="D49" s="39" t="s">
        <v>96</v>
      </c>
      <c r="E49" s="39" t="s">
        <v>97</v>
      </c>
      <c r="F49" s="279" t="s">
        <v>98</v>
      </c>
    </row>
    <row r="50" spans="1:6" x14ac:dyDescent="0.25">
      <c r="A50" s="25"/>
      <c r="B50" s="40">
        <v>0</v>
      </c>
      <c r="C50" s="44">
        <v>2000000</v>
      </c>
      <c r="D50" s="44">
        <v>300000</v>
      </c>
      <c r="E50" s="44">
        <v>2000000</v>
      </c>
      <c r="F50" s="273"/>
    </row>
    <row r="51" spans="1:6" x14ac:dyDescent="0.25">
      <c r="A51" s="25"/>
      <c r="B51" s="270">
        <f>(B50/C50)</f>
        <v>0</v>
      </c>
      <c r="C51" s="186"/>
      <c r="D51" s="281">
        <f>(D50/E50)</f>
        <v>0.15</v>
      </c>
      <c r="E51" s="186"/>
      <c r="F51" s="280"/>
    </row>
    <row r="52" spans="1:6" x14ac:dyDescent="0.25">
      <c r="A52" s="25"/>
      <c r="B52" s="240" t="s">
        <v>93</v>
      </c>
      <c r="C52" s="187"/>
      <c r="D52" s="240" t="s">
        <v>94</v>
      </c>
      <c r="E52" s="187"/>
      <c r="F52" s="41" t="s">
        <v>95</v>
      </c>
    </row>
    <row r="53" spans="1:6" x14ac:dyDescent="0.25">
      <c r="A53" s="25"/>
      <c r="B53" s="14" t="s">
        <v>96</v>
      </c>
      <c r="C53" s="14" t="s">
        <v>97</v>
      </c>
      <c r="D53" s="14" t="s">
        <v>96</v>
      </c>
      <c r="E53" s="14" t="s">
        <v>97</v>
      </c>
      <c r="F53" s="272"/>
    </row>
    <row r="54" spans="1:6" x14ac:dyDescent="0.25">
      <c r="A54" s="25"/>
      <c r="B54" s="263"/>
      <c r="C54" s="187"/>
      <c r="D54" s="14"/>
      <c r="E54" s="14"/>
      <c r="F54" s="273"/>
    </row>
    <row r="55" spans="1:6" x14ac:dyDescent="0.25">
      <c r="A55" s="25"/>
      <c r="B55" s="263"/>
      <c r="C55" s="186"/>
      <c r="D55" s="263"/>
      <c r="E55" s="186"/>
      <c r="F55" s="280"/>
    </row>
    <row r="56" spans="1:6" x14ac:dyDescent="0.25">
      <c r="A56" s="25"/>
      <c r="B56" s="271" t="s">
        <v>99</v>
      </c>
      <c r="C56" s="187"/>
      <c r="D56" s="271" t="s">
        <v>99</v>
      </c>
      <c r="E56" s="187"/>
      <c r="F56" s="26"/>
    </row>
    <row r="57" spans="1:6" x14ac:dyDescent="0.25">
      <c r="A57" s="25"/>
      <c r="B57" s="277" t="e">
        <f>(D55-B55)/B55</f>
        <v>#DIV/0!</v>
      </c>
      <c r="C57" s="197"/>
      <c r="D57" s="197"/>
      <c r="E57" s="197"/>
      <c r="F57" s="197"/>
    </row>
    <row r="58" spans="1:6" x14ac:dyDescent="0.25">
      <c r="A58" s="25"/>
      <c r="B58" s="34" t="s">
        <v>63</v>
      </c>
      <c r="C58" s="283"/>
      <c r="D58" s="199"/>
      <c r="E58" s="199"/>
      <c r="F58" s="284"/>
    </row>
    <row r="59" spans="1:6" x14ac:dyDescent="0.25">
      <c r="A59" s="25"/>
      <c r="B59" s="35" t="s">
        <v>87</v>
      </c>
      <c r="C59" s="268" t="s">
        <v>68</v>
      </c>
      <c r="D59" s="186"/>
      <c r="E59" s="186"/>
      <c r="F59" s="259"/>
    </row>
    <row r="60" spans="1:6" x14ac:dyDescent="0.25">
      <c r="A60" s="25"/>
      <c r="B60" s="264" t="s">
        <v>88</v>
      </c>
      <c r="C60" s="187"/>
      <c r="D60" s="263"/>
      <c r="E60" s="186"/>
      <c r="F60" s="259"/>
    </row>
    <row r="61" spans="1:6" x14ac:dyDescent="0.25">
      <c r="A61" s="25"/>
      <c r="B61" s="265" t="s">
        <v>89</v>
      </c>
      <c r="C61" s="187"/>
      <c r="D61" s="268" t="s">
        <v>127</v>
      </c>
      <c r="E61" s="186"/>
      <c r="F61" s="259"/>
    </row>
    <row r="62" spans="1:6" x14ac:dyDescent="0.25">
      <c r="A62" s="25"/>
      <c r="B62" s="37" t="s">
        <v>91</v>
      </c>
      <c r="C62" s="278"/>
      <c r="D62" s="186"/>
      <c r="E62" s="186"/>
      <c r="F62" s="259"/>
    </row>
    <row r="63" spans="1:6" x14ac:dyDescent="0.25">
      <c r="A63" s="25"/>
      <c r="B63" s="36" t="s">
        <v>87</v>
      </c>
      <c r="C63" s="268" t="s">
        <v>100</v>
      </c>
      <c r="D63" s="186"/>
      <c r="E63" s="186"/>
      <c r="F63" s="259"/>
    </row>
    <row r="64" spans="1:6" x14ac:dyDescent="0.25">
      <c r="A64" s="25"/>
      <c r="B64" s="34" t="s">
        <v>92</v>
      </c>
      <c r="C64" s="263"/>
      <c r="D64" s="186"/>
      <c r="E64" s="186"/>
      <c r="F64" s="259"/>
    </row>
    <row r="65" spans="1:6" x14ac:dyDescent="0.25">
      <c r="A65" s="25"/>
      <c r="B65" s="35" t="s">
        <v>87</v>
      </c>
      <c r="C65" s="268" t="s">
        <v>101</v>
      </c>
      <c r="D65" s="186"/>
      <c r="E65" s="186"/>
      <c r="F65" s="259"/>
    </row>
    <row r="66" spans="1:6" x14ac:dyDescent="0.25">
      <c r="A66" s="25"/>
      <c r="B66" s="269" t="s">
        <v>93</v>
      </c>
      <c r="C66" s="187"/>
      <c r="D66" s="269" t="s">
        <v>94</v>
      </c>
      <c r="E66" s="187"/>
      <c r="F66" s="38" t="s">
        <v>95</v>
      </c>
    </row>
    <row r="67" spans="1:6" x14ac:dyDescent="0.25">
      <c r="A67" s="25"/>
      <c r="B67" s="39" t="s">
        <v>96</v>
      </c>
      <c r="C67" s="39" t="s">
        <v>97</v>
      </c>
      <c r="D67" s="39" t="s">
        <v>96</v>
      </c>
      <c r="E67" s="39" t="s">
        <v>97</v>
      </c>
      <c r="F67" s="279" t="s">
        <v>102</v>
      </c>
    </row>
    <row r="68" spans="1:6" x14ac:dyDescent="0.25">
      <c r="A68" s="25"/>
      <c r="B68" s="40">
        <v>0</v>
      </c>
      <c r="C68" s="44">
        <v>2000000</v>
      </c>
      <c r="D68" s="44">
        <v>300000</v>
      </c>
      <c r="E68" s="44">
        <v>2000000</v>
      </c>
      <c r="F68" s="273"/>
    </row>
    <row r="69" spans="1:6" x14ac:dyDescent="0.25">
      <c r="A69" s="25"/>
      <c r="B69" s="270">
        <f>(B68/C68)</f>
        <v>0</v>
      </c>
      <c r="C69" s="186"/>
      <c r="D69" s="281">
        <f>(D68/E68)</f>
        <v>0.15</v>
      </c>
      <c r="E69" s="186"/>
      <c r="F69" s="280"/>
    </row>
    <row r="70" spans="1:6" x14ac:dyDescent="0.25">
      <c r="A70" s="25"/>
      <c r="B70" s="240" t="s">
        <v>93</v>
      </c>
      <c r="C70" s="187"/>
      <c r="D70" s="240" t="s">
        <v>94</v>
      </c>
      <c r="E70" s="187"/>
      <c r="F70" s="41" t="s">
        <v>95</v>
      </c>
    </row>
    <row r="71" spans="1:6" x14ac:dyDescent="0.25">
      <c r="A71" s="25"/>
      <c r="B71" s="14" t="s">
        <v>96</v>
      </c>
      <c r="C71" s="14" t="s">
        <v>97</v>
      </c>
      <c r="D71" s="14" t="s">
        <v>96</v>
      </c>
      <c r="E71" s="14" t="s">
        <v>97</v>
      </c>
      <c r="F71" s="272"/>
    </row>
    <row r="72" spans="1:6" x14ac:dyDescent="0.25">
      <c r="A72" s="25"/>
      <c r="B72" s="14">
        <v>2</v>
      </c>
      <c r="C72" s="14"/>
      <c r="D72" s="14">
        <v>12</v>
      </c>
      <c r="E72" s="14"/>
      <c r="F72" s="273"/>
    </row>
    <row r="73" spans="1:6" x14ac:dyDescent="0.25">
      <c r="A73" s="45"/>
      <c r="B73" s="275">
        <f>B72</f>
        <v>2</v>
      </c>
      <c r="C73" s="276"/>
      <c r="D73" s="275">
        <f>D72</f>
        <v>12</v>
      </c>
      <c r="E73" s="276"/>
      <c r="F73" s="274"/>
    </row>
    <row r="74" spans="1:6" x14ac:dyDescent="0.25">
      <c r="B74" s="271" t="s">
        <v>99</v>
      </c>
      <c r="C74" s="187"/>
      <c r="D74" s="271" t="s">
        <v>99</v>
      </c>
      <c r="E74" s="187"/>
      <c r="F74" s="26"/>
    </row>
    <row r="75" spans="1:6" x14ac:dyDescent="0.25">
      <c r="B75" s="277">
        <f>(D73-B73)/B73</f>
        <v>5</v>
      </c>
      <c r="C75" s="197"/>
      <c r="D75" s="197"/>
      <c r="E75" s="197"/>
      <c r="F75" s="197"/>
    </row>
  </sheetData>
  <mergeCells count="97">
    <mergeCell ref="F53:F55"/>
    <mergeCell ref="B54:C54"/>
    <mergeCell ref="D55:E55"/>
    <mergeCell ref="B60:C60"/>
    <mergeCell ref="B61:C61"/>
    <mergeCell ref="B55:C55"/>
    <mergeCell ref="B56:C56"/>
    <mergeCell ref="D56:E56"/>
    <mergeCell ref="B57:F57"/>
    <mergeCell ref="C58:F58"/>
    <mergeCell ref="C59:F59"/>
    <mergeCell ref="D60:F60"/>
    <mergeCell ref="D48:E48"/>
    <mergeCell ref="F49:F51"/>
    <mergeCell ref="B51:C51"/>
    <mergeCell ref="D51:E51"/>
    <mergeCell ref="B52:C52"/>
    <mergeCell ref="D52:E52"/>
    <mergeCell ref="D43:F43"/>
    <mergeCell ref="C44:F44"/>
    <mergeCell ref="C45:F45"/>
    <mergeCell ref="C46:F46"/>
    <mergeCell ref="C47:F47"/>
    <mergeCell ref="D38:E38"/>
    <mergeCell ref="B39:F39"/>
    <mergeCell ref="C40:F40"/>
    <mergeCell ref="C41:F41"/>
    <mergeCell ref="B42:C42"/>
    <mergeCell ref="D42:F42"/>
    <mergeCell ref="F31:F33"/>
    <mergeCell ref="D33:E33"/>
    <mergeCell ref="D34:E34"/>
    <mergeCell ref="F35:F37"/>
    <mergeCell ref="B37:C37"/>
    <mergeCell ref="D37:E37"/>
    <mergeCell ref="B33:C33"/>
    <mergeCell ref="B34:C34"/>
    <mergeCell ref="C26:F26"/>
    <mergeCell ref="C27:F27"/>
    <mergeCell ref="C28:F28"/>
    <mergeCell ref="C29:F29"/>
    <mergeCell ref="D30:E30"/>
    <mergeCell ref="B30:C30"/>
    <mergeCell ref="F71:F73"/>
    <mergeCell ref="D73:E73"/>
    <mergeCell ref="D74:E74"/>
    <mergeCell ref="B75:F75"/>
    <mergeCell ref="D61:F61"/>
    <mergeCell ref="C62:F62"/>
    <mergeCell ref="C63:F63"/>
    <mergeCell ref="C64:F64"/>
    <mergeCell ref="C65:F65"/>
    <mergeCell ref="D66:E66"/>
    <mergeCell ref="F67:F69"/>
    <mergeCell ref="B70:C70"/>
    <mergeCell ref="B73:C73"/>
    <mergeCell ref="B74:C74"/>
    <mergeCell ref="D69:E69"/>
    <mergeCell ref="D70:E70"/>
    <mergeCell ref="B66:C66"/>
    <mergeCell ref="B69:C69"/>
    <mergeCell ref="B38:C38"/>
    <mergeCell ref="B43:C43"/>
    <mergeCell ref="B48:C48"/>
    <mergeCell ref="B24:C24"/>
    <mergeCell ref="B25:C25"/>
    <mergeCell ref="D18:F18"/>
    <mergeCell ref="B19:F19"/>
    <mergeCell ref="B20:F20"/>
    <mergeCell ref="B21:F21"/>
    <mergeCell ref="C22:F22"/>
    <mergeCell ref="C23:F23"/>
    <mergeCell ref="D24:F24"/>
    <mergeCell ref="D25:F25"/>
    <mergeCell ref="B18:C18"/>
    <mergeCell ref="D17:F17"/>
    <mergeCell ref="B11:F11"/>
    <mergeCell ref="B12:C12"/>
    <mergeCell ref="D12:F12"/>
    <mergeCell ref="D13:F13"/>
    <mergeCell ref="B17:C17"/>
    <mergeCell ref="B13:C13"/>
    <mergeCell ref="B14:C14"/>
    <mergeCell ref="B15:C15"/>
    <mergeCell ref="D15:F15"/>
    <mergeCell ref="B16:C16"/>
    <mergeCell ref="D16:F16"/>
    <mergeCell ref="A6:F6"/>
    <mergeCell ref="A7:F7"/>
    <mergeCell ref="A8:F8"/>
    <mergeCell ref="A9:F9"/>
    <mergeCell ref="A10:E10"/>
    <mergeCell ref="A1:F1"/>
    <mergeCell ref="A2:F2"/>
    <mergeCell ref="A3:F3"/>
    <mergeCell ref="A4:F4"/>
    <mergeCell ref="A5:F5"/>
  </mergeCells>
  <dataValidations count="2">
    <dataValidation type="list" allowBlank="1" sqref="C26:C27 C44:C45 C62:C63" xr:uid="{00000000-0002-0000-0400-000000000000}">
      <formula1>$B$13:$C$18</formula1>
    </dataValidation>
    <dataValidation type="list" allowBlank="1" sqref="C22:C23 C40:C41 C58:C59" xr:uid="{00000000-0002-0000-0400-000001000000}">
      <formula1>$A$4:$E$10</formula1>
    </dataValidation>
  </dataValidations>
  <pageMargins left="0.25" right="0.25" top="0.75" bottom="0.75" header="0.3" footer="0.3"/>
  <pageSetup scale="8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133C-C28B-4971-BBB9-DFAE60D9157C}">
  <sheetPr>
    <tabColor rgb="FF00B050"/>
  </sheetPr>
  <dimension ref="A1:P271"/>
  <sheetViews>
    <sheetView zoomScaleNormal="100" workbookViewId="0">
      <pane xSplit="2" ySplit="2" topLeftCell="C3" activePane="bottomRight" state="frozen"/>
      <selection pane="topRight" activeCell="C1" sqref="C1"/>
      <selection pane="bottomLeft" activeCell="A3" sqref="A3"/>
      <selection pane="bottomRight" activeCell="D256" sqref="D256"/>
    </sheetView>
  </sheetViews>
  <sheetFormatPr baseColWidth="10" defaultColWidth="11.42578125" defaultRowHeight="15" x14ac:dyDescent="0.25"/>
  <cols>
    <col min="1" max="1" width="14" style="93" customWidth="1"/>
    <col min="2" max="2" width="19.28515625" style="93" customWidth="1"/>
    <col min="3" max="3" width="36" style="93" customWidth="1"/>
    <col min="4" max="4" width="36.85546875" style="91" customWidth="1"/>
    <col min="5" max="5" width="9.7109375" style="93" customWidth="1"/>
    <col min="6" max="6" width="8.85546875" style="93" bestFit="1" customWidth="1"/>
    <col min="7" max="7" width="18.28515625" style="91" customWidth="1"/>
    <col min="8" max="8" width="18.7109375" style="91" customWidth="1"/>
    <col min="9" max="9" width="2.42578125" style="91" customWidth="1"/>
    <col min="10" max="10" width="20.5703125" style="91" customWidth="1"/>
    <col min="11" max="11" width="13" style="94" bestFit="1" customWidth="1"/>
    <col min="12" max="12" width="21.28515625" style="91" customWidth="1"/>
    <col min="13" max="13" width="8.42578125" style="94" customWidth="1"/>
    <col min="14" max="14" width="3.85546875" style="91" customWidth="1"/>
    <col min="15" max="15" width="25.7109375" style="50" customWidth="1"/>
    <col min="16" max="16" width="22" style="91" bestFit="1" customWidth="1"/>
    <col min="17" max="17" width="17.7109375" style="91" customWidth="1"/>
    <col min="18" max="16384" width="11.42578125" style="91"/>
  </cols>
  <sheetData>
    <row r="1" spans="1:15" ht="26.25" customHeight="1" x14ac:dyDescent="0.25">
      <c r="A1" s="303" t="s">
        <v>363</v>
      </c>
      <c r="B1" s="303"/>
      <c r="C1" s="303"/>
      <c r="D1" s="303"/>
      <c r="E1" s="303"/>
      <c r="F1" s="303"/>
      <c r="G1" s="303"/>
      <c r="H1" s="49">
        <f>+H253</f>
        <v>0</v>
      </c>
      <c r="I1" s="48"/>
      <c r="J1" s="49">
        <f>+J253</f>
        <v>0</v>
      </c>
      <c r="K1" s="89" t="e">
        <f>+J1/H1</f>
        <v>#DIV/0!</v>
      </c>
      <c r="L1" s="49">
        <f>+L253</f>
        <v>0</v>
      </c>
      <c r="M1" s="89" t="e">
        <f>+L1/H1</f>
        <v>#DIV/0!</v>
      </c>
      <c r="N1" s="90"/>
      <c r="O1" s="295" t="s">
        <v>139</v>
      </c>
    </row>
    <row r="2" spans="1:15" ht="36.75" customHeight="1" x14ac:dyDescent="0.25">
      <c r="A2" s="52" t="s">
        <v>286</v>
      </c>
      <c r="B2" s="52" t="s">
        <v>362</v>
      </c>
      <c r="C2" s="52" t="s">
        <v>364</v>
      </c>
      <c r="D2" s="52" t="s">
        <v>365</v>
      </c>
      <c r="E2" s="52" t="s">
        <v>357</v>
      </c>
      <c r="F2" s="52" t="s">
        <v>358</v>
      </c>
      <c r="G2" s="52" t="s">
        <v>359</v>
      </c>
      <c r="H2" s="52" t="s">
        <v>360</v>
      </c>
      <c r="I2" s="48"/>
      <c r="J2" s="53" t="s">
        <v>838</v>
      </c>
      <c r="K2" s="83" t="s">
        <v>299</v>
      </c>
      <c r="L2" s="53" t="s">
        <v>839</v>
      </c>
      <c r="M2" s="84" t="s">
        <v>299</v>
      </c>
      <c r="O2" s="295"/>
    </row>
    <row r="3" spans="1:15" x14ac:dyDescent="0.25">
      <c r="A3" s="288" t="s">
        <v>29</v>
      </c>
      <c r="B3" s="155"/>
      <c r="C3" s="103"/>
      <c r="D3" s="131"/>
      <c r="E3" s="132"/>
      <c r="F3" s="102"/>
      <c r="G3" s="104"/>
      <c r="H3" s="142">
        <f t="shared" ref="H3" si="0">+G3*F3</f>
        <v>0</v>
      </c>
      <c r="I3" s="90"/>
      <c r="J3" s="104"/>
      <c r="K3" s="107" t="e">
        <f>+J3/$J$1</f>
        <v>#DIV/0!</v>
      </c>
      <c r="L3" s="106"/>
      <c r="M3" s="107" t="e">
        <f>+L3/$L$1</f>
        <v>#DIV/0!</v>
      </c>
      <c r="N3" s="90"/>
      <c r="O3" s="48">
        <f>+H3-J3-L3</f>
        <v>0</v>
      </c>
    </row>
    <row r="4" spans="1:15" x14ac:dyDescent="0.25">
      <c r="A4" s="288"/>
      <c r="B4" s="155"/>
      <c r="C4" s="103"/>
      <c r="D4" s="131"/>
      <c r="E4" s="132"/>
      <c r="F4" s="102"/>
      <c r="G4" s="104"/>
      <c r="H4" s="142">
        <f t="shared" ref="H4:H54" si="1">+G4*F4</f>
        <v>0</v>
      </c>
      <c r="I4" s="90"/>
      <c r="J4" s="104"/>
      <c r="K4" s="107" t="e">
        <f t="shared" ref="K4:K5" si="2">+J4/$J$1</f>
        <v>#DIV/0!</v>
      </c>
      <c r="L4" s="106"/>
      <c r="M4" s="107" t="e">
        <f t="shared" ref="M4:M50" si="3">+L4/$L$1</f>
        <v>#DIV/0!</v>
      </c>
      <c r="N4" s="90"/>
      <c r="O4" s="48">
        <f t="shared" ref="O4:O67" si="4">+H4-J4-L4</f>
        <v>0</v>
      </c>
    </row>
    <row r="5" spans="1:15" x14ac:dyDescent="0.25">
      <c r="A5" s="288"/>
      <c r="B5" s="155"/>
      <c r="C5" s="103"/>
      <c r="D5" s="131"/>
      <c r="E5" s="132"/>
      <c r="F5" s="102"/>
      <c r="G5" s="104"/>
      <c r="H5" s="142">
        <f t="shared" si="1"/>
        <v>0</v>
      </c>
      <c r="I5" s="90"/>
      <c r="J5" s="106"/>
      <c r="K5" s="107" t="e">
        <f t="shared" si="2"/>
        <v>#DIV/0!</v>
      </c>
      <c r="L5" s="106"/>
      <c r="M5" s="107" t="e">
        <f t="shared" si="3"/>
        <v>#DIV/0!</v>
      </c>
      <c r="N5" s="90"/>
      <c r="O5" s="48">
        <f t="shared" si="4"/>
        <v>0</v>
      </c>
    </row>
    <row r="6" spans="1:15" x14ac:dyDescent="0.25">
      <c r="A6" s="288"/>
      <c r="B6" s="155"/>
      <c r="C6" s="166"/>
      <c r="D6" s="166"/>
      <c r="E6" s="132"/>
      <c r="F6" s="102"/>
      <c r="G6" s="104"/>
      <c r="H6" s="142">
        <f t="shared" si="1"/>
        <v>0</v>
      </c>
      <c r="I6" s="90"/>
      <c r="J6" s="104"/>
      <c r="K6" s="107" t="e">
        <f>+J6/$J$1</f>
        <v>#DIV/0!</v>
      </c>
      <c r="L6" s="106"/>
      <c r="M6" s="107" t="e">
        <f t="shared" si="3"/>
        <v>#DIV/0!</v>
      </c>
      <c r="N6" s="90"/>
      <c r="O6" s="48">
        <f t="shared" si="4"/>
        <v>0</v>
      </c>
    </row>
    <row r="7" spans="1:15" x14ac:dyDescent="0.25">
      <c r="A7" s="288"/>
      <c r="B7" s="155"/>
      <c r="C7" s="103"/>
      <c r="D7" s="131"/>
      <c r="E7" s="132"/>
      <c r="F7" s="102"/>
      <c r="G7" s="104"/>
      <c r="H7" s="142">
        <f t="shared" si="1"/>
        <v>0</v>
      </c>
      <c r="I7" s="90"/>
      <c r="J7" s="106"/>
      <c r="K7" s="107" t="e">
        <f t="shared" ref="K7:K51" si="5">+J7/$J$1</f>
        <v>#DIV/0!</v>
      </c>
      <c r="L7" s="106"/>
      <c r="M7" s="107" t="e">
        <f t="shared" si="3"/>
        <v>#DIV/0!</v>
      </c>
      <c r="N7" s="90"/>
      <c r="O7" s="48">
        <f t="shared" si="4"/>
        <v>0</v>
      </c>
    </row>
    <row r="8" spans="1:15" x14ac:dyDescent="0.25">
      <c r="A8" s="288"/>
      <c r="B8" s="155"/>
      <c r="C8" s="103"/>
      <c r="D8" s="103"/>
      <c r="E8" s="102"/>
      <c r="F8" s="102"/>
      <c r="G8" s="104"/>
      <c r="H8" s="142">
        <f>+G8*F8</f>
        <v>0</v>
      </c>
      <c r="I8" s="90"/>
      <c r="J8" s="106"/>
      <c r="K8" s="107" t="e">
        <f t="shared" si="5"/>
        <v>#DIV/0!</v>
      </c>
      <c r="L8" s="106"/>
      <c r="M8" s="107" t="e">
        <f t="shared" si="3"/>
        <v>#DIV/0!</v>
      </c>
      <c r="N8" s="90"/>
      <c r="O8" s="48">
        <f t="shared" si="4"/>
        <v>0</v>
      </c>
    </row>
    <row r="9" spans="1:15" x14ac:dyDescent="0.25">
      <c r="A9" s="288"/>
      <c r="B9" s="155"/>
      <c r="C9" s="105"/>
      <c r="D9" s="105"/>
      <c r="E9" s="102"/>
      <c r="F9" s="102"/>
      <c r="G9" s="104"/>
      <c r="H9" s="142">
        <f t="shared" si="1"/>
        <v>0</v>
      </c>
      <c r="I9" s="90"/>
      <c r="J9" s="106"/>
      <c r="K9" s="107" t="e">
        <f t="shared" si="5"/>
        <v>#DIV/0!</v>
      </c>
      <c r="L9" s="106"/>
      <c r="M9" s="107" t="e">
        <f t="shared" si="3"/>
        <v>#DIV/0!</v>
      </c>
      <c r="N9" s="90"/>
      <c r="O9" s="48">
        <f t="shared" si="4"/>
        <v>0</v>
      </c>
    </row>
    <row r="10" spans="1:15" x14ac:dyDescent="0.25">
      <c r="A10" s="288"/>
      <c r="B10" s="155"/>
      <c r="C10" s="103"/>
      <c r="D10" s="103"/>
      <c r="E10" s="102"/>
      <c r="F10" s="102"/>
      <c r="G10" s="104"/>
      <c r="H10" s="142">
        <f t="shared" si="1"/>
        <v>0</v>
      </c>
      <c r="I10" s="90"/>
      <c r="J10" s="106"/>
      <c r="K10" s="107" t="e">
        <f t="shared" si="5"/>
        <v>#DIV/0!</v>
      </c>
      <c r="L10" s="106"/>
      <c r="M10" s="107" t="e">
        <f t="shared" si="3"/>
        <v>#DIV/0!</v>
      </c>
      <c r="N10" s="90"/>
      <c r="O10" s="48">
        <f t="shared" si="4"/>
        <v>0</v>
      </c>
    </row>
    <row r="11" spans="1:15" x14ac:dyDescent="0.25">
      <c r="A11" s="288"/>
      <c r="B11" s="155"/>
      <c r="C11" s="103"/>
      <c r="D11" s="103"/>
      <c r="E11" s="102"/>
      <c r="F11" s="102"/>
      <c r="G11" s="104"/>
      <c r="H11" s="142">
        <f t="shared" si="1"/>
        <v>0</v>
      </c>
      <c r="I11" s="90"/>
      <c r="J11" s="106"/>
      <c r="K11" s="107" t="e">
        <f t="shared" si="5"/>
        <v>#DIV/0!</v>
      </c>
      <c r="L11" s="106"/>
      <c r="M11" s="107" t="e">
        <f t="shared" si="3"/>
        <v>#DIV/0!</v>
      </c>
      <c r="N11" s="90"/>
      <c r="O11" s="48">
        <f t="shared" si="4"/>
        <v>0</v>
      </c>
    </row>
    <row r="12" spans="1:15" x14ac:dyDescent="0.25">
      <c r="A12" s="288"/>
      <c r="B12" s="155"/>
      <c r="C12" s="103"/>
      <c r="D12" s="103"/>
      <c r="E12" s="102"/>
      <c r="F12" s="102"/>
      <c r="G12" s="104"/>
      <c r="H12" s="142">
        <f t="shared" si="1"/>
        <v>0</v>
      </c>
      <c r="I12" s="90"/>
      <c r="J12" s="106"/>
      <c r="K12" s="107" t="e">
        <f t="shared" si="5"/>
        <v>#DIV/0!</v>
      </c>
      <c r="L12" s="106"/>
      <c r="M12" s="107" t="e">
        <f t="shared" si="3"/>
        <v>#DIV/0!</v>
      </c>
      <c r="N12" s="90"/>
      <c r="O12" s="48">
        <f t="shared" si="4"/>
        <v>0</v>
      </c>
    </row>
    <row r="13" spans="1:15" x14ac:dyDescent="0.25">
      <c r="A13" s="288"/>
      <c r="B13" s="155"/>
      <c r="C13" s="103"/>
      <c r="D13" s="103"/>
      <c r="E13" s="102"/>
      <c r="F13" s="102"/>
      <c r="G13" s="104"/>
      <c r="H13" s="142">
        <f t="shared" si="1"/>
        <v>0</v>
      </c>
      <c r="I13" s="90"/>
      <c r="J13" s="106"/>
      <c r="K13" s="107" t="e">
        <f t="shared" si="5"/>
        <v>#DIV/0!</v>
      </c>
      <c r="L13" s="106"/>
      <c r="M13" s="107" t="e">
        <f t="shared" si="3"/>
        <v>#DIV/0!</v>
      </c>
      <c r="N13" s="90"/>
      <c r="O13" s="48">
        <f t="shared" si="4"/>
        <v>0</v>
      </c>
    </row>
    <row r="14" spans="1:15" x14ac:dyDescent="0.25">
      <c r="A14" s="288"/>
      <c r="B14" s="155"/>
      <c r="C14" s="103"/>
      <c r="D14" s="103"/>
      <c r="E14" s="102"/>
      <c r="F14" s="102"/>
      <c r="G14" s="104"/>
      <c r="H14" s="142">
        <f t="shared" si="1"/>
        <v>0</v>
      </c>
      <c r="I14" s="90"/>
      <c r="J14" s="106"/>
      <c r="K14" s="107" t="e">
        <f t="shared" si="5"/>
        <v>#DIV/0!</v>
      </c>
      <c r="L14" s="106"/>
      <c r="M14" s="107" t="e">
        <f t="shared" si="3"/>
        <v>#DIV/0!</v>
      </c>
      <c r="N14" s="90"/>
      <c r="O14" s="48">
        <f t="shared" si="4"/>
        <v>0</v>
      </c>
    </row>
    <row r="15" spans="1:15" x14ac:dyDescent="0.25">
      <c r="A15" s="288"/>
      <c r="B15" s="155"/>
      <c r="C15" s="103"/>
      <c r="D15" s="103"/>
      <c r="E15" s="102"/>
      <c r="F15" s="102"/>
      <c r="G15" s="104"/>
      <c r="H15" s="142">
        <f t="shared" si="1"/>
        <v>0</v>
      </c>
      <c r="I15" s="90"/>
      <c r="J15" s="106"/>
      <c r="K15" s="107" t="e">
        <f t="shared" si="5"/>
        <v>#DIV/0!</v>
      </c>
      <c r="L15" s="106"/>
      <c r="M15" s="107" t="e">
        <f t="shared" si="3"/>
        <v>#DIV/0!</v>
      </c>
      <c r="N15" s="90"/>
      <c r="O15" s="48">
        <f t="shared" si="4"/>
        <v>0</v>
      </c>
    </row>
    <row r="16" spans="1:15" x14ac:dyDescent="0.25">
      <c r="A16" s="288"/>
      <c r="B16" s="155"/>
      <c r="C16" s="103"/>
      <c r="D16" s="103"/>
      <c r="E16" s="102"/>
      <c r="F16" s="102"/>
      <c r="G16" s="104"/>
      <c r="H16" s="142">
        <f t="shared" si="1"/>
        <v>0</v>
      </c>
      <c r="I16" s="90"/>
      <c r="J16" s="106"/>
      <c r="K16" s="107" t="e">
        <f t="shared" si="5"/>
        <v>#DIV/0!</v>
      </c>
      <c r="L16" s="106"/>
      <c r="M16" s="107" t="e">
        <f t="shared" si="3"/>
        <v>#DIV/0!</v>
      </c>
      <c r="N16" s="90"/>
      <c r="O16" s="48">
        <f t="shared" si="4"/>
        <v>0</v>
      </c>
    </row>
    <row r="17" spans="1:15" x14ac:dyDescent="0.25">
      <c r="A17" s="288"/>
      <c r="B17" s="155"/>
      <c r="C17" s="103"/>
      <c r="D17" s="103"/>
      <c r="E17" s="102"/>
      <c r="F17" s="102"/>
      <c r="G17" s="104"/>
      <c r="H17" s="142">
        <f t="shared" si="1"/>
        <v>0</v>
      </c>
      <c r="I17" s="90"/>
      <c r="J17" s="106"/>
      <c r="K17" s="107" t="e">
        <f t="shared" si="5"/>
        <v>#DIV/0!</v>
      </c>
      <c r="L17" s="106"/>
      <c r="M17" s="107" t="e">
        <f t="shared" si="3"/>
        <v>#DIV/0!</v>
      </c>
      <c r="N17" s="90"/>
      <c r="O17" s="48">
        <f t="shared" si="4"/>
        <v>0</v>
      </c>
    </row>
    <row r="18" spans="1:15" x14ac:dyDescent="0.25">
      <c r="A18" s="288"/>
      <c r="B18" s="155"/>
      <c r="C18" s="103"/>
      <c r="D18" s="103"/>
      <c r="E18" s="102"/>
      <c r="F18" s="102"/>
      <c r="G18" s="104"/>
      <c r="H18" s="142">
        <f t="shared" si="1"/>
        <v>0</v>
      </c>
      <c r="I18" s="90"/>
      <c r="J18" s="106"/>
      <c r="K18" s="107" t="e">
        <f t="shared" si="5"/>
        <v>#DIV/0!</v>
      </c>
      <c r="L18" s="106"/>
      <c r="M18" s="107" t="e">
        <f t="shared" si="3"/>
        <v>#DIV/0!</v>
      </c>
      <c r="N18" s="90"/>
      <c r="O18" s="48">
        <f t="shared" si="4"/>
        <v>0</v>
      </c>
    </row>
    <row r="19" spans="1:15" x14ac:dyDescent="0.25">
      <c r="A19" s="288"/>
      <c r="B19" s="155"/>
      <c r="C19" s="103"/>
      <c r="D19" s="103"/>
      <c r="E19" s="102"/>
      <c r="F19" s="102"/>
      <c r="G19" s="104"/>
      <c r="H19" s="142">
        <f t="shared" si="1"/>
        <v>0</v>
      </c>
      <c r="I19" s="90"/>
      <c r="J19" s="106"/>
      <c r="K19" s="107" t="e">
        <f t="shared" si="5"/>
        <v>#DIV/0!</v>
      </c>
      <c r="L19" s="106"/>
      <c r="M19" s="107" t="e">
        <f t="shared" si="3"/>
        <v>#DIV/0!</v>
      </c>
      <c r="N19" s="90"/>
      <c r="O19" s="48">
        <f t="shared" si="4"/>
        <v>0</v>
      </c>
    </row>
    <row r="20" spans="1:15" x14ac:dyDescent="0.25">
      <c r="A20" s="288"/>
      <c r="B20" s="155"/>
      <c r="C20" s="103"/>
      <c r="D20" s="103"/>
      <c r="E20" s="102"/>
      <c r="F20" s="102"/>
      <c r="G20" s="104"/>
      <c r="H20" s="142">
        <f t="shared" si="1"/>
        <v>0</v>
      </c>
      <c r="I20" s="90"/>
      <c r="J20" s="106"/>
      <c r="K20" s="107" t="e">
        <f t="shared" si="5"/>
        <v>#DIV/0!</v>
      </c>
      <c r="L20" s="106"/>
      <c r="M20" s="107" t="e">
        <f t="shared" si="3"/>
        <v>#DIV/0!</v>
      </c>
      <c r="N20" s="90"/>
      <c r="O20" s="48">
        <f t="shared" si="4"/>
        <v>0</v>
      </c>
    </row>
    <row r="21" spans="1:15" x14ac:dyDescent="0.25">
      <c r="A21" s="288"/>
      <c r="B21" s="155"/>
      <c r="C21" s="103"/>
      <c r="D21" s="103"/>
      <c r="E21" s="102"/>
      <c r="F21" s="102"/>
      <c r="G21" s="104"/>
      <c r="H21" s="142">
        <f t="shared" si="1"/>
        <v>0</v>
      </c>
      <c r="I21" s="90"/>
      <c r="J21" s="106"/>
      <c r="K21" s="107" t="e">
        <f t="shared" si="5"/>
        <v>#DIV/0!</v>
      </c>
      <c r="L21" s="106"/>
      <c r="M21" s="107" t="e">
        <f t="shared" si="3"/>
        <v>#DIV/0!</v>
      </c>
      <c r="N21" s="90"/>
      <c r="O21" s="48">
        <f t="shared" si="4"/>
        <v>0</v>
      </c>
    </row>
    <row r="22" spans="1:15" x14ac:dyDescent="0.25">
      <c r="A22" s="288"/>
      <c r="B22" s="155"/>
      <c r="C22" s="103"/>
      <c r="D22" s="103"/>
      <c r="E22" s="102"/>
      <c r="F22" s="102"/>
      <c r="G22" s="104"/>
      <c r="H22" s="142">
        <f t="shared" si="1"/>
        <v>0</v>
      </c>
      <c r="I22" s="90"/>
      <c r="J22" s="106"/>
      <c r="K22" s="107" t="e">
        <f t="shared" si="5"/>
        <v>#DIV/0!</v>
      </c>
      <c r="L22" s="106"/>
      <c r="M22" s="107" t="e">
        <f t="shared" si="3"/>
        <v>#DIV/0!</v>
      </c>
      <c r="N22" s="90"/>
      <c r="O22" s="48">
        <f t="shared" si="4"/>
        <v>0</v>
      </c>
    </row>
    <row r="23" spans="1:15" x14ac:dyDescent="0.25">
      <c r="A23" s="288"/>
      <c r="B23" s="155"/>
      <c r="C23" s="103"/>
      <c r="D23" s="103"/>
      <c r="E23" s="102"/>
      <c r="F23" s="102"/>
      <c r="G23" s="104"/>
      <c r="H23" s="142">
        <f t="shared" si="1"/>
        <v>0</v>
      </c>
      <c r="I23" s="90"/>
      <c r="J23" s="106"/>
      <c r="K23" s="107" t="e">
        <f t="shared" si="5"/>
        <v>#DIV/0!</v>
      </c>
      <c r="L23" s="106"/>
      <c r="M23" s="107" t="e">
        <f t="shared" si="3"/>
        <v>#DIV/0!</v>
      </c>
      <c r="N23" s="90"/>
      <c r="O23" s="48">
        <f t="shared" si="4"/>
        <v>0</v>
      </c>
    </row>
    <row r="24" spans="1:15" x14ac:dyDescent="0.25">
      <c r="A24" s="288"/>
      <c r="B24" s="155"/>
      <c r="C24" s="103"/>
      <c r="D24" s="103"/>
      <c r="E24" s="102"/>
      <c r="F24" s="102"/>
      <c r="G24" s="104"/>
      <c r="H24" s="142">
        <f t="shared" si="1"/>
        <v>0</v>
      </c>
      <c r="I24" s="90"/>
      <c r="J24" s="106"/>
      <c r="K24" s="107" t="e">
        <f t="shared" si="5"/>
        <v>#DIV/0!</v>
      </c>
      <c r="L24" s="106"/>
      <c r="M24" s="107" t="e">
        <f t="shared" si="3"/>
        <v>#DIV/0!</v>
      </c>
      <c r="N24" s="90"/>
      <c r="O24" s="48">
        <f t="shared" si="4"/>
        <v>0</v>
      </c>
    </row>
    <row r="25" spans="1:15" x14ac:dyDescent="0.25">
      <c r="A25" s="288"/>
      <c r="B25" s="155"/>
      <c r="C25" s="103"/>
      <c r="D25" s="103"/>
      <c r="E25" s="102"/>
      <c r="F25" s="102"/>
      <c r="G25" s="104"/>
      <c r="H25" s="142">
        <f t="shared" si="1"/>
        <v>0</v>
      </c>
      <c r="I25" s="90"/>
      <c r="J25" s="106"/>
      <c r="K25" s="107" t="e">
        <f t="shared" si="5"/>
        <v>#DIV/0!</v>
      </c>
      <c r="L25" s="106"/>
      <c r="M25" s="107" t="e">
        <f t="shared" si="3"/>
        <v>#DIV/0!</v>
      </c>
      <c r="N25" s="90"/>
      <c r="O25" s="48">
        <f t="shared" si="4"/>
        <v>0</v>
      </c>
    </row>
    <row r="26" spans="1:15" x14ac:dyDescent="0.25">
      <c r="A26" s="288"/>
      <c r="B26" s="155"/>
      <c r="C26" s="103"/>
      <c r="D26" s="103"/>
      <c r="E26" s="102"/>
      <c r="F26" s="102"/>
      <c r="G26" s="104"/>
      <c r="H26" s="142">
        <f t="shared" si="1"/>
        <v>0</v>
      </c>
      <c r="I26" s="90"/>
      <c r="J26" s="106"/>
      <c r="K26" s="107" t="e">
        <f t="shared" si="5"/>
        <v>#DIV/0!</v>
      </c>
      <c r="L26" s="106"/>
      <c r="M26" s="107" t="e">
        <f t="shared" si="3"/>
        <v>#DIV/0!</v>
      </c>
      <c r="N26" s="90"/>
      <c r="O26" s="48">
        <f t="shared" si="4"/>
        <v>0</v>
      </c>
    </row>
    <row r="27" spans="1:15" x14ac:dyDescent="0.25">
      <c r="A27" s="288"/>
      <c r="B27" s="155"/>
      <c r="C27" s="103"/>
      <c r="D27" s="103"/>
      <c r="E27" s="102"/>
      <c r="F27" s="102"/>
      <c r="G27" s="104"/>
      <c r="H27" s="142">
        <f t="shared" si="1"/>
        <v>0</v>
      </c>
      <c r="I27" s="90"/>
      <c r="J27" s="106"/>
      <c r="K27" s="107" t="e">
        <f t="shared" si="5"/>
        <v>#DIV/0!</v>
      </c>
      <c r="L27" s="106"/>
      <c r="M27" s="107" t="e">
        <f t="shared" si="3"/>
        <v>#DIV/0!</v>
      </c>
      <c r="N27" s="90"/>
      <c r="O27" s="48">
        <f t="shared" si="4"/>
        <v>0</v>
      </c>
    </row>
    <row r="28" spans="1:15" x14ac:dyDescent="0.25">
      <c r="A28" s="288"/>
      <c r="B28" s="155"/>
      <c r="C28" s="103"/>
      <c r="D28" s="103"/>
      <c r="E28" s="102"/>
      <c r="F28" s="102"/>
      <c r="G28" s="104"/>
      <c r="H28" s="142">
        <f t="shared" si="1"/>
        <v>0</v>
      </c>
      <c r="I28" s="90"/>
      <c r="J28" s="106"/>
      <c r="K28" s="107" t="e">
        <f t="shared" si="5"/>
        <v>#DIV/0!</v>
      </c>
      <c r="L28" s="106"/>
      <c r="M28" s="107" t="e">
        <f t="shared" si="3"/>
        <v>#DIV/0!</v>
      </c>
      <c r="N28" s="90"/>
      <c r="O28" s="48">
        <f t="shared" si="4"/>
        <v>0</v>
      </c>
    </row>
    <row r="29" spans="1:15" x14ac:dyDescent="0.25">
      <c r="A29" s="288"/>
      <c r="B29" s="155"/>
      <c r="C29" s="103"/>
      <c r="D29" s="103"/>
      <c r="E29" s="102"/>
      <c r="F29" s="102"/>
      <c r="G29" s="104"/>
      <c r="H29" s="142">
        <f t="shared" si="1"/>
        <v>0</v>
      </c>
      <c r="I29" s="90"/>
      <c r="J29" s="106"/>
      <c r="K29" s="107" t="e">
        <f t="shared" si="5"/>
        <v>#DIV/0!</v>
      </c>
      <c r="L29" s="106"/>
      <c r="M29" s="107" t="e">
        <f t="shared" si="3"/>
        <v>#DIV/0!</v>
      </c>
      <c r="N29" s="90"/>
      <c r="O29" s="48">
        <f t="shared" si="4"/>
        <v>0</v>
      </c>
    </row>
    <row r="30" spans="1:15" x14ac:dyDescent="0.25">
      <c r="A30" s="288"/>
      <c r="B30" s="155"/>
      <c r="C30" s="103"/>
      <c r="D30" s="103"/>
      <c r="E30" s="102"/>
      <c r="F30" s="102"/>
      <c r="G30" s="104"/>
      <c r="H30" s="142">
        <f t="shared" si="1"/>
        <v>0</v>
      </c>
      <c r="I30" s="90"/>
      <c r="J30" s="106"/>
      <c r="K30" s="107" t="e">
        <f t="shared" si="5"/>
        <v>#DIV/0!</v>
      </c>
      <c r="L30" s="106"/>
      <c r="M30" s="107" t="e">
        <f t="shared" si="3"/>
        <v>#DIV/0!</v>
      </c>
      <c r="N30" s="90"/>
      <c r="O30" s="48">
        <f t="shared" si="4"/>
        <v>0</v>
      </c>
    </row>
    <row r="31" spans="1:15" x14ac:dyDescent="0.25">
      <c r="A31" s="288"/>
      <c r="B31" s="155"/>
      <c r="C31" s="103"/>
      <c r="D31" s="103"/>
      <c r="E31" s="102"/>
      <c r="F31" s="102"/>
      <c r="G31" s="104"/>
      <c r="H31" s="142">
        <f t="shared" si="1"/>
        <v>0</v>
      </c>
      <c r="I31" s="90"/>
      <c r="J31" s="106"/>
      <c r="K31" s="107" t="e">
        <f t="shared" si="5"/>
        <v>#DIV/0!</v>
      </c>
      <c r="L31" s="106"/>
      <c r="M31" s="107" t="e">
        <f t="shared" si="3"/>
        <v>#DIV/0!</v>
      </c>
      <c r="N31" s="90"/>
      <c r="O31" s="48">
        <f t="shared" si="4"/>
        <v>0</v>
      </c>
    </row>
    <row r="32" spans="1:15" x14ac:dyDescent="0.25">
      <c r="A32" s="288"/>
      <c r="B32" s="155"/>
      <c r="C32" s="103"/>
      <c r="D32" s="103"/>
      <c r="E32" s="102"/>
      <c r="F32" s="102"/>
      <c r="G32" s="104"/>
      <c r="H32" s="142">
        <f t="shared" si="1"/>
        <v>0</v>
      </c>
      <c r="I32" s="90"/>
      <c r="J32" s="106"/>
      <c r="K32" s="107" t="e">
        <f t="shared" si="5"/>
        <v>#DIV/0!</v>
      </c>
      <c r="L32" s="106"/>
      <c r="M32" s="107" t="e">
        <f t="shared" si="3"/>
        <v>#DIV/0!</v>
      </c>
      <c r="N32" s="90"/>
      <c r="O32" s="48">
        <f t="shared" si="4"/>
        <v>0</v>
      </c>
    </row>
    <row r="33" spans="1:15" x14ac:dyDescent="0.25">
      <c r="A33" s="288"/>
      <c r="B33" s="155"/>
      <c r="C33" s="103"/>
      <c r="D33" s="103"/>
      <c r="E33" s="102"/>
      <c r="F33" s="102"/>
      <c r="G33" s="104"/>
      <c r="H33" s="142">
        <f t="shared" si="1"/>
        <v>0</v>
      </c>
      <c r="I33" s="90"/>
      <c r="J33" s="106"/>
      <c r="K33" s="107" t="e">
        <f t="shared" si="5"/>
        <v>#DIV/0!</v>
      </c>
      <c r="L33" s="106"/>
      <c r="M33" s="107" t="e">
        <f t="shared" si="3"/>
        <v>#DIV/0!</v>
      </c>
      <c r="N33" s="90"/>
      <c r="O33" s="48">
        <f t="shared" si="4"/>
        <v>0</v>
      </c>
    </row>
    <row r="34" spans="1:15" x14ac:dyDescent="0.25">
      <c r="A34" s="288"/>
      <c r="B34" s="155"/>
      <c r="C34" s="103"/>
      <c r="D34" s="103"/>
      <c r="E34" s="102"/>
      <c r="F34" s="102"/>
      <c r="G34" s="104"/>
      <c r="H34" s="142">
        <f t="shared" si="1"/>
        <v>0</v>
      </c>
      <c r="I34" s="90"/>
      <c r="J34" s="106"/>
      <c r="K34" s="107" t="e">
        <f t="shared" si="5"/>
        <v>#DIV/0!</v>
      </c>
      <c r="L34" s="106"/>
      <c r="M34" s="107" t="e">
        <f t="shared" si="3"/>
        <v>#DIV/0!</v>
      </c>
      <c r="N34" s="90"/>
      <c r="O34" s="48">
        <f t="shared" si="4"/>
        <v>0</v>
      </c>
    </row>
    <row r="35" spans="1:15" x14ac:dyDescent="0.25">
      <c r="A35" s="288"/>
      <c r="B35" s="155"/>
      <c r="C35" s="103"/>
      <c r="D35" s="103"/>
      <c r="E35" s="102"/>
      <c r="F35" s="102"/>
      <c r="G35" s="104"/>
      <c r="H35" s="142">
        <f t="shared" si="1"/>
        <v>0</v>
      </c>
      <c r="I35" s="90"/>
      <c r="J35" s="106"/>
      <c r="K35" s="107" t="e">
        <f t="shared" si="5"/>
        <v>#DIV/0!</v>
      </c>
      <c r="L35" s="106"/>
      <c r="M35" s="107" t="e">
        <f t="shared" si="3"/>
        <v>#DIV/0!</v>
      </c>
      <c r="N35" s="90"/>
      <c r="O35" s="48">
        <f t="shared" si="4"/>
        <v>0</v>
      </c>
    </row>
    <row r="36" spans="1:15" x14ac:dyDescent="0.25">
      <c r="A36" s="288"/>
      <c r="B36" s="155"/>
      <c r="C36" s="103"/>
      <c r="D36" s="103"/>
      <c r="E36" s="102"/>
      <c r="F36" s="102"/>
      <c r="G36" s="104"/>
      <c r="H36" s="142">
        <f t="shared" si="1"/>
        <v>0</v>
      </c>
      <c r="I36" s="90"/>
      <c r="J36" s="106"/>
      <c r="K36" s="107" t="e">
        <f t="shared" si="5"/>
        <v>#DIV/0!</v>
      </c>
      <c r="L36" s="106"/>
      <c r="M36" s="107" t="e">
        <f t="shared" si="3"/>
        <v>#DIV/0!</v>
      </c>
      <c r="N36" s="90"/>
      <c r="O36" s="48">
        <f t="shared" si="4"/>
        <v>0</v>
      </c>
    </row>
    <row r="37" spans="1:15" x14ac:dyDescent="0.25">
      <c r="A37" s="288"/>
      <c r="B37" s="155"/>
      <c r="C37" s="103"/>
      <c r="D37" s="103"/>
      <c r="E37" s="102"/>
      <c r="F37" s="102"/>
      <c r="G37" s="104"/>
      <c r="H37" s="142">
        <f t="shared" si="1"/>
        <v>0</v>
      </c>
      <c r="I37" s="90"/>
      <c r="J37" s="106"/>
      <c r="K37" s="107" t="e">
        <f t="shared" si="5"/>
        <v>#DIV/0!</v>
      </c>
      <c r="L37" s="106"/>
      <c r="M37" s="107" t="e">
        <f t="shared" si="3"/>
        <v>#DIV/0!</v>
      </c>
      <c r="N37" s="90"/>
      <c r="O37" s="48">
        <f t="shared" si="4"/>
        <v>0</v>
      </c>
    </row>
    <row r="38" spans="1:15" x14ac:dyDescent="0.25">
      <c r="A38" s="288"/>
      <c r="B38" s="155"/>
      <c r="C38" s="103"/>
      <c r="D38" s="103"/>
      <c r="E38" s="102"/>
      <c r="F38" s="102"/>
      <c r="G38" s="104"/>
      <c r="H38" s="142">
        <f t="shared" si="1"/>
        <v>0</v>
      </c>
      <c r="I38" s="90"/>
      <c r="J38" s="106"/>
      <c r="K38" s="107" t="e">
        <f t="shared" si="5"/>
        <v>#DIV/0!</v>
      </c>
      <c r="L38" s="106"/>
      <c r="M38" s="107" t="e">
        <f t="shared" si="3"/>
        <v>#DIV/0!</v>
      </c>
      <c r="N38" s="90"/>
      <c r="O38" s="48">
        <f t="shared" si="4"/>
        <v>0</v>
      </c>
    </row>
    <row r="39" spans="1:15" x14ac:dyDescent="0.25">
      <c r="A39" s="288"/>
      <c r="B39" s="155"/>
      <c r="C39" s="103"/>
      <c r="D39" s="103"/>
      <c r="E39" s="102"/>
      <c r="F39" s="102"/>
      <c r="G39" s="104"/>
      <c r="H39" s="142">
        <f t="shared" si="1"/>
        <v>0</v>
      </c>
      <c r="I39" s="90"/>
      <c r="J39" s="106"/>
      <c r="K39" s="107" t="e">
        <f t="shared" si="5"/>
        <v>#DIV/0!</v>
      </c>
      <c r="L39" s="106"/>
      <c r="M39" s="107" t="e">
        <f t="shared" si="3"/>
        <v>#DIV/0!</v>
      </c>
      <c r="N39" s="90"/>
      <c r="O39" s="48">
        <f t="shared" si="4"/>
        <v>0</v>
      </c>
    </row>
    <row r="40" spans="1:15" x14ac:dyDescent="0.25">
      <c r="A40" s="288"/>
      <c r="B40" s="155"/>
      <c r="C40" s="103"/>
      <c r="D40" s="103"/>
      <c r="E40" s="102"/>
      <c r="F40" s="102"/>
      <c r="G40" s="104"/>
      <c r="H40" s="142">
        <f t="shared" si="1"/>
        <v>0</v>
      </c>
      <c r="I40" s="90"/>
      <c r="J40" s="106"/>
      <c r="K40" s="107" t="e">
        <f t="shared" si="5"/>
        <v>#DIV/0!</v>
      </c>
      <c r="L40" s="106"/>
      <c r="M40" s="107" t="e">
        <f t="shared" si="3"/>
        <v>#DIV/0!</v>
      </c>
      <c r="N40" s="90"/>
      <c r="O40" s="48">
        <f t="shared" si="4"/>
        <v>0</v>
      </c>
    </row>
    <row r="41" spans="1:15" x14ac:dyDescent="0.25">
      <c r="A41" s="288"/>
      <c r="B41" s="155"/>
      <c r="C41" s="103"/>
      <c r="D41" s="103"/>
      <c r="E41" s="102"/>
      <c r="F41" s="102"/>
      <c r="G41" s="104"/>
      <c r="H41" s="142">
        <f t="shared" si="1"/>
        <v>0</v>
      </c>
      <c r="I41" s="90"/>
      <c r="J41" s="106"/>
      <c r="K41" s="107" t="e">
        <f t="shared" si="5"/>
        <v>#DIV/0!</v>
      </c>
      <c r="L41" s="106"/>
      <c r="M41" s="107" t="e">
        <f t="shared" si="3"/>
        <v>#DIV/0!</v>
      </c>
      <c r="N41" s="90"/>
      <c r="O41" s="48">
        <f t="shared" si="4"/>
        <v>0</v>
      </c>
    </row>
    <row r="42" spans="1:15" x14ac:dyDescent="0.25">
      <c r="A42" s="288"/>
      <c r="B42" s="155"/>
      <c r="C42" s="103"/>
      <c r="D42" s="103"/>
      <c r="E42" s="102"/>
      <c r="F42" s="102"/>
      <c r="G42" s="104"/>
      <c r="H42" s="142">
        <f t="shared" si="1"/>
        <v>0</v>
      </c>
      <c r="I42" s="90"/>
      <c r="J42" s="106"/>
      <c r="K42" s="107" t="e">
        <f t="shared" si="5"/>
        <v>#DIV/0!</v>
      </c>
      <c r="L42" s="106"/>
      <c r="M42" s="107" t="e">
        <f t="shared" si="3"/>
        <v>#DIV/0!</v>
      </c>
      <c r="N42" s="90"/>
      <c r="O42" s="48">
        <f t="shared" si="4"/>
        <v>0</v>
      </c>
    </row>
    <row r="43" spans="1:15" x14ac:dyDescent="0.25">
      <c r="A43" s="288"/>
      <c r="B43" s="155"/>
      <c r="C43" s="103"/>
      <c r="D43" s="103"/>
      <c r="E43" s="102"/>
      <c r="F43" s="102"/>
      <c r="G43" s="104"/>
      <c r="H43" s="142">
        <f t="shared" si="1"/>
        <v>0</v>
      </c>
      <c r="I43" s="90"/>
      <c r="J43" s="106"/>
      <c r="K43" s="107" t="e">
        <f t="shared" si="5"/>
        <v>#DIV/0!</v>
      </c>
      <c r="L43" s="106"/>
      <c r="M43" s="107" t="e">
        <f t="shared" si="3"/>
        <v>#DIV/0!</v>
      </c>
      <c r="N43" s="90"/>
      <c r="O43" s="48">
        <f t="shared" si="4"/>
        <v>0</v>
      </c>
    </row>
    <row r="44" spans="1:15" x14ac:dyDescent="0.25">
      <c r="A44" s="288"/>
      <c r="B44" s="155"/>
      <c r="C44" s="103"/>
      <c r="D44" s="103"/>
      <c r="E44" s="102"/>
      <c r="F44" s="102"/>
      <c r="G44" s="104"/>
      <c r="H44" s="142">
        <f t="shared" si="1"/>
        <v>0</v>
      </c>
      <c r="I44" s="90"/>
      <c r="J44" s="106"/>
      <c r="K44" s="107" t="e">
        <f t="shared" si="5"/>
        <v>#DIV/0!</v>
      </c>
      <c r="L44" s="106"/>
      <c r="M44" s="107" t="e">
        <f t="shared" si="3"/>
        <v>#DIV/0!</v>
      </c>
      <c r="N44" s="90"/>
      <c r="O44" s="48">
        <f t="shared" si="4"/>
        <v>0</v>
      </c>
    </row>
    <row r="45" spans="1:15" x14ac:dyDescent="0.25">
      <c r="A45" s="288"/>
      <c r="B45" s="167"/>
      <c r="C45" s="103"/>
      <c r="D45" s="103"/>
      <c r="E45" s="102"/>
      <c r="F45" s="102"/>
      <c r="G45" s="104"/>
      <c r="H45" s="142">
        <f t="shared" si="1"/>
        <v>0</v>
      </c>
      <c r="I45" s="90"/>
      <c r="J45" s="106"/>
      <c r="K45" s="107" t="e">
        <f t="shared" si="5"/>
        <v>#DIV/0!</v>
      </c>
      <c r="L45" s="106"/>
      <c r="M45" s="107" t="e">
        <f t="shared" si="3"/>
        <v>#DIV/0!</v>
      </c>
      <c r="N45" s="90"/>
      <c r="O45" s="48">
        <f t="shared" si="4"/>
        <v>0</v>
      </c>
    </row>
    <row r="46" spans="1:15" x14ac:dyDescent="0.25">
      <c r="A46" s="288"/>
      <c r="B46" s="155"/>
      <c r="C46" s="103"/>
      <c r="D46" s="103"/>
      <c r="E46" s="102"/>
      <c r="F46" s="102"/>
      <c r="G46" s="104"/>
      <c r="H46" s="142">
        <f t="shared" si="1"/>
        <v>0</v>
      </c>
      <c r="I46" s="90"/>
      <c r="J46" s="106"/>
      <c r="K46" s="107" t="e">
        <f t="shared" si="5"/>
        <v>#DIV/0!</v>
      </c>
      <c r="L46" s="106"/>
      <c r="M46" s="107" t="e">
        <f t="shared" si="3"/>
        <v>#DIV/0!</v>
      </c>
      <c r="N46" s="90"/>
      <c r="O46" s="48">
        <f t="shared" si="4"/>
        <v>0</v>
      </c>
    </row>
    <row r="47" spans="1:15" x14ac:dyDescent="0.25">
      <c r="A47" s="288"/>
      <c r="B47" s="155"/>
      <c r="C47" s="103"/>
      <c r="D47" s="103"/>
      <c r="E47" s="102"/>
      <c r="F47" s="102"/>
      <c r="G47" s="104"/>
      <c r="H47" s="142">
        <f t="shared" si="1"/>
        <v>0</v>
      </c>
      <c r="I47" s="90"/>
      <c r="J47" s="106"/>
      <c r="K47" s="107" t="e">
        <f t="shared" si="5"/>
        <v>#DIV/0!</v>
      </c>
      <c r="L47" s="106"/>
      <c r="M47" s="107" t="e">
        <f t="shared" si="3"/>
        <v>#DIV/0!</v>
      </c>
      <c r="N47" s="90"/>
      <c r="O47" s="48">
        <f t="shared" si="4"/>
        <v>0</v>
      </c>
    </row>
    <row r="48" spans="1:15" x14ac:dyDescent="0.25">
      <c r="A48" s="288"/>
      <c r="B48" s="155"/>
      <c r="C48" s="103"/>
      <c r="D48" s="103"/>
      <c r="E48" s="102"/>
      <c r="F48" s="102"/>
      <c r="G48" s="104"/>
      <c r="H48" s="142">
        <f t="shared" si="1"/>
        <v>0</v>
      </c>
      <c r="I48" s="90"/>
      <c r="J48" s="106"/>
      <c r="K48" s="107" t="e">
        <f t="shared" si="5"/>
        <v>#DIV/0!</v>
      </c>
      <c r="L48" s="106"/>
      <c r="M48" s="107" t="e">
        <f t="shared" si="3"/>
        <v>#DIV/0!</v>
      </c>
      <c r="N48" s="90"/>
      <c r="O48" s="48">
        <f t="shared" si="4"/>
        <v>0</v>
      </c>
    </row>
    <row r="49" spans="1:16" x14ac:dyDescent="0.25">
      <c r="A49" s="288"/>
      <c r="B49" s="155"/>
      <c r="C49" s="103"/>
      <c r="D49" s="103"/>
      <c r="E49" s="102"/>
      <c r="F49" s="102"/>
      <c r="G49" s="104"/>
      <c r="H49" s="142">
        <f t="shared" si="1"/>
        <v>0</v>
      </c>
      <c r="I49" s="90"/>
      <c r="J49" s="106"/>
      <c r="K49" s="107" t="e">
        <f t="shared" si="5"/>
        <v>#DIV/0!</v>
      </c>
      <c r="L49" s="106"/>
      <c r="M49" s="107" t="e">
        <f t="shared" si="3"/>
        <v>#DIV/0!</v>
      </c>
      <c r="N49" s="90"/>
      <c r="O49" s="48">
        <f t="shared" si="4"/>
        <v>0</v>
      </c>
    </row>
    <row r="50" spans="1:16" x14ac:dyDescent="0.25">
      <c r="A50" s="288"/>
      <c r="B50" s="155"/>
      <c r="C50" s="103"/>
      <c r="D50" s="103"/>
      <c r="E50" s="102"/>
      <c r="F50" s="102"/>
      <c r="G50" s="104"/>
      <c r="H50" s="142">
        <f t="shared" si="1"/>
        <v>0</v>
      </c>
      <c r="I50" s="90"/>
      <c r="J50" s="106"/>
      <c r="K50" s="107" t="e">
        <f t="shared" si="5"/>
        <v>#DIV/0!</v>
      </c>
      <c r="L50" s="106"/>
      <c r="M50" s="107" t="e">
        <f t="shared" si="3"/>
        <v>#DIV/0!</v>
      </c>
      <c r="N50" s="90"/>
      <c r="O50" s="48">
        <f t="shared" si="4"/>
        <v>0</v>
      </c>
    </row>
    <row r="51" spans="1:16" x14ac:dyDescent="0.25">
      <c r="A51" s="288"/>
      <c r="B51" s="155"/>
      <c r="C51" s="103"/>
      <c r="D51" s="103"/>
      <c r="E51" s="102"/>
      <c r="F51" s="102"/>
      <c r="G51" s="104"/>
      <c r="H51" s="142">
        <f>+G51*F51</f>
        <v>0</v>
      </c>
      <c r="I51" s="90"/>
      <c r="J51" s="106"/>
      <c r="K51" s="107" t="e">
        <f t="shared" si="5"/>
        <v>#DIV/0!</v>
      </c>
      <c r="L51" s="106"/>
      <c r="M51" s="107" t="e">
        <f>+L51/$L$1</f>
        <v>#DIV/0!</v>
      </c>
      <c r="N51" s="90"/>
      <c r="O51" s="48">
        <f t="shared" si="4"/>
        <v>0</v>
      </c>
    </row>
    <row r="52" spans="1:16" x14ac:dyDescent="0.25">
      <c r="A52" s="288"/>
      <c r="B52" s="155"/>
      <c r="C52" s="103"/>
      <c r="D52" s="160"/>
      <c r="E52" s="161"/>
      <c r="F52" s="102"/>
      <c r="G52" s="104"/>
      <c r="H52" s="142">
        <f>+G52*F52</f>
        <v>0</v>
      </c>
      <c r="I52" s="90"/>
      <c r="J52" s="106"/>
      <c r="K52" s="107" t="e">
        <f>+J52/$J$1</f>
        <v>#DIV/0!</v>
      </c>
      <c r="L52" s="106"/>
      <c r="M52" s="107" t="e">
        <f>+L52/$L$1</f>
        <v>#DIV/0!</v>
      </c>
      <c r="N52" s="90"/>
      <c r="O52" s="48">
        <f t="shared" si="4"/>
        <v>0</v>
      </c>
    </row>
    <row r="53" spans="1:16" x14ac:dyDescent="0.25">
      <c r="A53" s="289" t="s">
        <v>30</v>
      </c>
      <c r="B53" s="158"/>
      <c r="C53" s="109"/>
      <c r="D53" s="109"/>
      <c r="E53" s="108"/>
      <c r="F53" s="108"/>
      <c r="G53" s="110"/>
      <c r="H53" s="143">
        <f t="shared" si="1"/>
        <v>0</v>
      </c>
      <c r="I53" s="90"/>
      <c r="J53" s="111"/>
      <c r="K53" s="112" t="e">
        <f>+J53/$J$1</f>
        <v>#DIV/0!</v>
      </c>
      <c r="L53" s="111"/>
      <c r="M53" s="112" t="e">
        <f>+L53/$L$1</f>
        <v>#DIV/0!</v>
      </c>
      <c r="N53" s="90"/>
      <c r="O53" s="48">
        <f t="shared" si="4"/>
        <v>0</v>
      </c>
    </row>
    <row r="54" spans="1:16" x14ac:dyDescent="0.25">
      <c r="A54" s="289"/>
      <c r="B54" s="158"/>
      <c r="C54" s="109"/>
      <c r="D54" s="109"/>
      <c r="E54" s="108"/>
      <c r="F54" s="108"/>
      <c r="G54" s="110"/>
      <c r="H54" s="143">
        <f t="shared" si="1"/>
        <v>0</v>
      </c>
      <c r="I54" s="90"/>
      <c r="J54" s="111"/>
      <c r="K54" s="112" t="e">
        <f>+J54/$J$1</f>
        <v>#DIV/0!</v>
      </c>
      <c r="L54" s="111"/>
      <c r="M54" s="112" t="e">
        <f>+L54/$L$1</f>
        <v>#DIV/0!</v>
      </c>
      <c r="N54" s="90"/>
      <c r="O54" s="48">
        <f t="shared" si="4"/>
        <v>0</v>
      </c>
    </row>
    <row r="55" spans="1:16" x14ac:dyDescent="0.25">
      <c r="A55" s="289"/>
      <c r="B55" s="158"/>
      <c r="C55" s="109"/>
      <c r="D55" s="109"/>
      <c r="E55" s="108"/>
      <c r="F55" s="108"/>
      <c r="G55" s="110"/>
      <c r="H55" s="143">
        <f>+G55*F55</f>
        <v>0</v>
      </c>
      <c r="I55" s="90"/>
      <c r="J55" s="111"/>
      <c r="K55" s="112" t="e">
        <f t="shared" ref="K55:K101" si="6">+J55/$J$1</f>
        <v>#DIV/0!</v>
      </c>
      <c r="L55" s="111"/>
      <c r="M55" s="112" t="e">
        <f t="shared" ref="M55:M100" si="7">+L55/$L$1</f>
        <v>#DIV/0!</v>
      </c>
      <c r="N55" s="90"/>
      <c r="O55" s="48">
        <f t="shared" si="4"/>
        <v>0</v>
      </c>
      <c r="P55" s="90"/>
    </row>
    <row r="56" spans="1:16" x14ac:dyDescent="0.25">
      <c r="A56" s="289"/>
      <c r="B56" s="158"/>
      <c r="C56" s="109"/>
      <c r="D56" s="149"/>
      <c r="E56" s="108"/>
      <c r="F56" s="108"/>
      <c r="G56" s="110"/>
      <c r="H56" s="143">
        <f t="shared" ref="H56:H102" si="8">+G56*F56</f>
        <v>0</v>
      </c>
      <c r="I56" s="90"/>
      <c r="J56" s="111"/>
      <c r="K56" s="112" t="e">
        <f t="shared" si="6"/>
        <v>#DIV/0!</v>
      </c>
      <c r="L56" s="111"/>
      <c r="M56" s="112" t="e">
        <f t="shared" si="7"/>
        <v>#DIV/0!</v>
      </c>
      <c r="N56" s="90"/>
      <c r="O56" s="48">
        <f t="shared" si="4"/>
        <v>0</v>
      </c>
    </row>
    <row r="57" spans="1:16" x14ac:dyDescent="0.25">
      <c r="A57" s="289"/>
      <c r="B57" s="158"/>
      <c r="C57" s="109"/>
      <c r="D57" s="149"/>
      <c r="E57" s="150"/>
      <c r="F57" s="108"/>
      <c r="G57" s="110"/>
      <c r="H57" s="143">
        <f t="shared" si="8"/>
        <v>0</v>
      </c>
      <c r="I57" s="90"/>
      <c r="J57" s="111"/>
      <c r="K57" s="112" t="e">
        <f t="shared" si="6"/>
        <v>#DIV/0!</v>
      </c>
      <c r="L57" s="111"/>
      <c r="M57" s="112" t="e">
        <f t="shared" si="7"/>
        <v>#DIV/0!</v>
      </c>
      <c r="N57" s="90"/>
      <c r="O57" s="48">
        <f t="shared" si="4"/>
        <v>0</v>
      </c>
    </row>
    <row r="58" spans="1:16" x14ac:dyDescent="0.25">
      <c r="A58" s="289"/>
      <c r="B58" s="158"/>
      <c r="C58" s="109"/>
      <c r="D58" s="149"/>
      <c r="E58" s="150"/>
      <c r="F58" s="108"/>
      <c r="G58" s="110"/>
      <c r="H58" s="143">
        <f t="shared" si="8"/>
        <v>0</v>
      </c>
      <c r="I58" s="90"/>
      <c r="J58" s="111"/>
      <c r="K58" s="112" t="e">
        <f t="shared" si="6"/>
        <v>#DIV/0!</v>
      </c>
      <c r="L58" s="111"/>
      <c r="M58" s="112" t="e">
        <f t="shared" si="7"/>
        <v>#DIV/0!</v>
      </c>
      <c r="N58" s="90"/>
      <c r="O58" s="48">
        <f t="shared" si="4"/>
        <v>0</v>
      </c>
    </row>
    <row r="59" spans="1:16" x14ac:dyDescent="0.25">
      <c r="A59" s="289"/>
      <c r="B59" s="158"/>
      <c r="C59" s="109"/>
      <c r="D59" s="149"/>
      <c r="E59" s="150"/>
      <c r="F59" s="108"/>
      <c r="G59" s="110"/>
      <c r="H59" s="143">
        <f t="shared" si="8"/>
        <v>0</v>
      </c>
      <c r="I59" s="90"/>
      <c r="J59" s="111"/>
      <c r="K59" s="112" t="e">
        <f t="shared" si="6"/>
        <v>#DIV/0!</v>
      </c>
      <c r="L59" s="111"/>
      <c r="M59" s="112" t="e">
        <f t="shared" si="7"/>
        <v>#DIV/0!</v>
      </c>
      <c r="N59" s="90"/>
      <c r="O59" s="48">
        <f t="shared" si="4"/>
        <v>0</v>
      </c>
    </row>
    <row r="60" spans="1:16" x14ac:dyDescent="0.25">
      <c r="A60" s="289"/>
      <c r="B60" s="158"/>
      <c r="C60" s="109"/>
      <c r="D60" s="149"/>
      <c r="E60" s="150"/>
      <c r="F60" s="108"/>
      <c r="G60" s="110"/>
      <c r="H60" s="143">
        <f t="shared" si="8"/>
        <v>0</v>
      </c>
      <c r="I60" s="90"/>
      <c r="J60" s="111"/>
      <c r="K60" s="112" t="e">
        <f t="shared" si="6"/>
        <v>#DIV/0!</v>
      </c>
      <c r="L60" s="111"/>
      <c r="M60" s="112" t="e">
        <f t="shared" si="7"/>
        <v>#DIV/0!</v>
      </c>
      <c r="N60" s="90"/>
      <c r="O60" s="48">
        <f t="shared" si="4"/>
        <v>0</v>
      </c>
    </row>
    <row r="61" spans="1:16" x14ac:dyDescent="0.25">
      <c r="A61" s="289"/>
      <c r="B61" s="158"/>
      <c r="C61" s="109"/>
      <c r="D61" s="149"/>
      <c r="E61" s="150"/>
      <c r="F61" s="108"/>
      <c r="G61" s="110"/>
      <c r="H61" s="143">
        <f t="shared" si="8"/>
        <v>0</v>
      </c>
      <c r="I61" s="90"/>
      <c r="J61" s="111"/>
      <c r="K61" s="112" t="e">
        <f t="shared" si="6"/>
        <v>#DIV/0!</v>
      </c>
      <c r="L61" s="111"/>
      <c r="M61" s="112" t="e">
        <f t="shared" si="7"/>
        <v>#DIV/0!</v>
      </c>
      <c r="N61" s="90"/>
      <c r="O61" s="48">
        <f t="shared" si="4"/>
        <v>0</v>
      </c>
    </row>
    <row r="62" spans="1:16" x14ac:dyDescent="0.25">
      <c r="A62" s="289"/>
      <c r="B62" s="158"/>
      <c r="C62" s="109"/>
      <c r="D62" s="149"/>
      <c r="E62" s="150"/>
      <c r="F62" s="108"/>
      <c r="G62" s="110"/>
      <c r="H62" s="143">
        <f t="shared" si="8"/>
        <v>0</v>
      </c>
      <c r="I62" s="90"/>
      <c r="J62" s="111"/>
      <c r="K62" s="112" t="e">
        <f t="shared" si="6"/>
        <v>#DIV/0!</v>
      </c>
      <c r="L62" s="111"/>
      <c r="M62" s="112" t="e">
        <f t="shared" si="7"/>
        <v>#DIV/0!</v>
      </c>
      <c r="N62" s="90"/>
      <c r="O62" s="48">
        <f t="shared" si="4"/>
        <v>0</v>
      </c>
    </row>
    <row r="63" spans="1:16" x14ac:dyDescent="0.25">
      <c r="A63" s="289"/>
      <c r="B63" s="158"/>
      <c r="C63" s="109"/>
      <c r="D63" s="149"/>
      <c r="E63" s="150"/>
      <c r="F63" s="108"/>
      <c r="G63" s="110"/>
      <c r="H63" s="143">
        <f t="shared" si="8"/>
        <v>0</v>
      </c>
      <c r="I63" s="90"/>
      <c r="J63" s="111"/>
      <c r="K63" s="112" t="e">
        <f t="shared" si="6"/>
        <v>#DIV/0!</v>
      </c>
      <c r="L63" s="111"/>
      <c r="M63" s="112" t="e">
        <f t="shared" si="7"/>
        <v>#DIV/0!</v>
      </c>
      <c r="N63" s="90"/>
      <c r="O63" s="48">
        <f t="shared" si="4"/>
        <v>0</v>
      </c>
    </row>
    <row r="64" spans="1:16" x14ac:dyDescent="0.25">
      <c r="A64" s="289"/>
      <c r="B64" s="158"/>
      <c r="C64" s="109"/>
      <c r="D64" s="149"/>
      <c r="E64" s="150"/>
      <c r="F64" s="108"/>
      <c r="G64" s="110"/>
      <c r="H64" s="143">
        <f t="shared" si="8"/>
        <v>0</v>
      </c>
      <c r="I64" s="90"/>
      <c r="J64" s="111"/>
      <c r="K64" s="112" t="e">
        <f t="shared" si="6"/>
        <v>#DIV/0!</v>
      </c>
      <c r="L64" s="111"/>
      <c r="M64" s="112" t="e">
        <f t="shared" si="7"/>
        <v>#DIV/0!</v>
      </c>
      <c r="N64" s="90"/>
      <c r="O64" s="48">
        <f t="shared" si="4"/>
        <v>0</v>
      </c>
    </row>
    <row r="65" spans="1:15" x14ac:dyDescent="0.25">
      <c r="A65" s="289"/>
      <c r="B65" s="158"/>
      <c r="C65" s="109"/>
      <c r="D65" s="149"/>
      <c r="E65" s="150"/>
      <c r="F65" s="108"/>
      <c r="G65" s="110"/>
      <c r="H65" s="143">
        <f t="shared" si="8"/>
        <v>0</v>
      </c>
      <c r="I65" s="90"/>
      <c r="J65" s="111"/>
      <c r="K65" s="112" t="e">
        <f t="shared" si="6"/>
        <v>#DIV/0!</v>
      </c>
      <c r="L65" s="111"/>
      <c r="M65" s="112" t="e">
        <f t="shared" si="7"/>
        <v>#DIV/0!</v>
      </c>
      <c r="N65" s="90"/>
      <c r="O65" s="48">
        <f t="shared" si="4"/>
        <v>0</v>
      </c>
    </row>
    <row r="66" spans="1:15" x14ac:dyDescent="0.25">
      <c r="A66" s="289"/>
      <c r="B66" s="158"/>
      <c r="C66" s="109"/>
      <c r="D66" s="149"/>
      <c r="E66" s="150"/>
      <c r="F66" s="108"/>
      <c r="G66" s="110"/>
      <c r="H66" s="143">
        <f t="shared" si="8"/>
        <v>0</v>
      </c>
      <c r="I66" s="90"/>
      <c r="J66" s="111"/>
      <c r="K66" s="112" t="e">
        <f t="shared" si="6"/>
        <v>#DIV/0!</v>
      </c>
      <c r="L66" s="111"/>
      <c r="M66" s="112" t="e">
        <f t="shared" si="7"/>
        <v>#DIV/0!</v>
      </c>
      <c r="N66" s="90"/>
      <c r="O66" s="48">
        <f t="shared" si="4"/>
        <v>0</v>
      </c>
    </row>
    <row r="67" spans="1:15" x14ac:dyDescent="0.25">
      <c r="A67" s="289"/>
      <c r="B67" s="158"/>
      <c r="C67" s="109"/>
      <c r="D67" s="149"/>
      <c r="E67" s="150"/>
      <c r="F67" s="108"/>
      <c r="G67" s="110"/>
      <c r="H67" s="143">
        <f t="shared" si="8"/>
        <v>0</v>
      </c>
      <c r="I67" s="90"/>
      <c r="J67" s="111"/>
      <c r="K67" s="112" t="e">
        <f t="shared" si="6"/>
        <v>#DIV/0!</v>
      </c>
      <c r="L67" s="111"/>
      <c r="M67" s="112" t="e">
        <f t="shared" si="7"/>
        <v>#DIV/0!</v>
      </c>
      <c r="N67" s="90"/>
      <c r="O67" s="48">
        <f t="shared" si="4"/>
        <v>0</v>
      </c>
    </row>
    <row r="68" spans="1:15" x14ac:dyDescent="0.25">
      <c r="A68" s="289"/>
      <c r="B68" s="158"/>
      <c r="C68" s="109"/>
      <c r="D68" s="149"/>
      <c r="E68" s="150"/>
      <c r="F68" s="108"/>
      <c r="G68" s="110"/>
      <c r="H68" s="143">
        <f t="shared" si="8"/>
        <v>0</v>
      </c>
      <c r="I68" s="90"/>
      <c r="J68" s="111"/>
      <c r="K68" s="112" t="e">
        <f t="shared" si="6"/>
        <v>#DIV/0!</v>
      </c>
      <c r="L68" s="111"/>
      <c r="M68" s="112" t="e">
        <f t="shared" si="7"/>
        <v>#DIV/0!</v>
      </c>
      <c r="N68" s="90"/>
      <c r="O68" s="48">
        <f t="shared" ref="O68:O131" si="9">+H68-J68-L68</f>
        <v>0</v>
      </c>
    </row>
    <row r="69" spans="1:15" x14ac:dyDescent="0.25">
      <c r="A69" s="289"/>
      <c r="B69" s="158"/>
      <c r="C69" s="109"/>
      <c r="D69" s="149"/>
      <c r="E69" s="150"/>
      <c r="F69" s="108"/>
      <c r="G69" s="110"/>
      <c r="H69" s="143">
        <f t="shared" si="8"/>
        <v>0</v>
      </c>
      <c r="I69" s="90"/>
      <c r="J69" s="111"/>
      <c r="K69" s="112" t="e">
        <f t="shared" si="6"/>
        <v>#DIV/0!</v>
      </c>
      <c r="L69" s="111"/>
      <c r="M69" s="112" t="e">
        <f t="shared" si="7"/>
        <v>#DIV/0!</v>
      </c>
      <c r="N69" s="90"/>
      <c r="O69" s="48">
        <f t="shared" si="9"/>
        <v>0</v>
      </c>
    </row>
    <row r="70" spans="1:15" x14ac:dyDescent="0.25">
      <c r="A70" s="289"/>
      <c r="B70" s="158"/>
      <c r="C70" s="109"/>
      <c r="D70" s="149"/>
      <c r="E70" s="150"/>
      <c r="F70" s="108"/>
      <c r="G70" s="110"/>
      <c r="H70" s="143">
        <f t="shared" si="8"/>
        <v>0</v>
      </c>
      <c r="I70" s="90"/>
      <c r="J70" s="111"/>
      <c r="K70" s="112" t="e">
        <f t="shared" si="6"/>
        <v>#DIV/0!</v>
      </c>
      <c r="L70" s="111"/>
      <c r="M70" s="112" t="e">
        <f t="shared" si="7"/>
        <v>#DIV/0!</v>
      </c>
      <c r="N70" s="90"/>
      <c r="O70" s="48">
        <f t="shared" si="9"/>
        <v>0</v>
      </c>
    </row>
    <row r="71" spans="1:15" x14ac:dyDescent="0.25">
      <c r="A71" s="289"/>
      <c r="B71" s="158"/>
      <c r="C71" s="109"/>
      <c r="D71" s="149"/>
      <c r="E71" s="150"/>
      <c r="F71" s="108"/>
      <c r="G71" s="110"/>
      <c r="H71" s="143">
        <f t="shared" si="8"/>
        <v>0</v>
      </c>
      <c r="I71" s="90"/>
      <c r="J71" s="111"/>
      <c r="K71" s="112" t="e">
        <f t="shared" si="6"/>
        <v>#DIV/0!</v>
      </c>
      <c r="L71" s="111"/>
      <c r="M71" s="112" t="e">
        <f t="shared" si="7"/>
        <v>#DIV/0!</v>
      </c>
      <c r="N71" s="90"/>
      <c r="O71" s="48">
        <f t="shared" si="9"/>
        <v>0</v>
      </c>
    </row>
    <row r="72" spans="1:15" x14ac:dyDescent="0.25">
      <c r="A72" s="289"/>
      <c r="B72" s="158"/>
      <c r="C72" s="109"/>
      <c r="D72" s="149"/>
      <c r="E72" s="150"/>
      <c r="F72" s="108"/>
      <c r="G72" s="110"/>
      <c r="H72" s="143">
        <f t="shared" si="8"/>
        <v>0</v>
      </c>
      <c r="I72" s="90"/>
      <c r="J72" s="111"/>
      <c r="K72" s="112" t="e">
        <f t="shared" si="6"/>
        <v>#DIV/0!</v>
      </c>
      <c r="L72" s="111"/>
      <c r="M72" s="112" t="e">
        <f t="shared" si="7"/>
        <v>#DIV/0!</v>
      </c>
      <c r="N72" s="90"/>
      <c r="O72" s="48">
        <f t="shared" si="9"/>
        <v>0</v>
      </c>
    </row>
    <row r="73" spans="1:15" x14ac:dyDescent="0.25">
      <c r="A73" s="289"/>
      <c r="B73" s="158"/>
      <c r="C73" s="109"/>
      <c r="D73" s="149"/>
      <c r="E73" s="150"/>
      <c r="F73" s="108"/>
      <c r="G73" s="110"/>
      <c r="H73" s="143">
        <f t="shared" si="8"/>
        <v>0</v>
      </c>
      <c r="I73" s="90"/>
      <c r="J73" s="111"/>
      <c r="K73" s="112" t="e">
        <f t="shared" si="6"/>
        <v>#DIV/0!</v>
      </c>
      <c r="L73" s="111"/>
      <c r="M73" s="112" t="e">
        <f t="shared" si="7"/>
        <v>#DIV/0!</v>
      </c>
      <c r="N73" s="90"/>
      <c r="O73" s="48">
        <f t="shared" si="9"/>
        <v>0</v>
      </c>
    </row>
    <row r="74" spans="1:15" x14ac:dyDescent="0.25">
      <c r="A74" s="289"/>
      <c r="B74" s="158"/>
      <c r="C74" s="109"/>
      <c r="D74" s="149"/>
      <c r="E74" s="150"/>
      <c r="F74" s="108"/>
      <c r="G74" s="110"/>
      <c r="H74" s="143">
        <f t="shared" si="8"/>
        <v>0</v>
      </c>
      <c r="I74" s="90"/>
      <c r="J74" s="111"/>
      <c r="K74" s="112" t="e">
        <f t="shared" si="6"/>
        <v>#DIV/0!</v>
      </c>
      <c r="L74" s="111"/>
      <c r="M74" s="112" t="e">
        <f t="shared" si="7"/>
        <v>#DIV/0!</v>
      </c>
      <c r="N74" s="90"/>
      <c r="O74" s="48">
        <f t="shared" si="9"/>
        <v>0</v>
      </c>
    </row>
    <row r="75" spans="1:15" x14ac:dyDescent="0.25">
      <c r="A75" s="289"/>
      <c r="B75" s="158"/>
      <c r="C75" s="109"/>
      <c r="D75" s="149"/>
      <c r="E75" s="150"/>
      <c r="F75" s="108"/>
      <c r="G75" s="110"/>
      <c r="H75" s="143">
        <f t="shared" si="8"/>
        <v>0</v>
      </c>
      <c r="I75" s="90"/>
      <c r="J75" s="111"/>
      <c r="K75" s="112" t="e">
        <f t="shared" si="6"/>
        <v>#DIV/0!</v>
      </c>
      <c r="L75" s="111"/>
      <c r="M75" s="112" t="e">
        <f t="shared" si="7"/>
        <v>#DIV/0!</v>
      </c>
      <c r="N75" s="90"/>
      <c r="O75" s="48">
        <f t="shared" si="9"/>
        <v>0</v>
      </c>
    </row>
    <row r="76" spans="1:15" x14ac:dyDescent="0.25">
      <c r="A76" s="289"/>
      <c r="B76" s="158"/>
      <c r="C76" s="109"/>
      <c r="D76" s="149"/>
      <c r="E76" s="150"/>
      <c r="F76" s="108"/>
      <c r="G76" s="110"/>
      <c r="H76" s="143">
        <f t="shared" si="8"/>
        <v>0</v>
      </c>
      <c r="I76" s="90"/>
      <c r="J76" s="111"/>
      <c r="K76" s="112" t="e">
        <f t="shared" si="6"/>
        <v>#DIV/0!</v>
      </c>
      <c r="L76" s="111"/>
      <c r="M76" s="112" t="e">
        <f t="shared" si="7"/>
        <v>#DIV/0!</v>
      </c>
      <c r="N76" s="90"/>
      <c r="O76" s="48">
        <f t="shared" si="9"/>
        <v>0</v>
      </c>
    </row>
    <row r="77" spans="1:15" x14ac:dyDescent="0.25">
      <c r="A77" s="289"/>
      <c r="B77" s="158"/>
      <c r="C77" s="109"/>
      <c r="D77" s="149"/>
      <c r="E77" s="150"/>
      <c r="F77" s="108"/>
      <c r="G77" s="110"/>
      <c r="H77" s="143">
        <f t="shared" si="8"/>
        <v>0</v>
      </c>
      <c r="I77" s="90"/>
      <c r="J77" s="111"/>
      <c r="K77" s="112" t="e">
        <f t="shared" si="6"/>
        <v>#DIV/0!</v>
      </c>
      <c r="L77" s="111"/>
      <c r="M77" s="112" t="e">
        <f t="shared" si="7"/>
        <v>#DIV/0!</v>
      </c>
      <c r="N77" s="90"/>
      <c r="O77" s="48">
        <f t="shared" si="9"/>
        <v>0</v>
      </c>
    </row>
    <row r="78" spans="1:15" x14ac:dyDescent="0.25">
      <c r="A78" s="289"/>
      <c r="B78" s="158"/>
      <c r="C78" s="109"/>
      <c r="D78" s="149"/>
      <c r="E78" s="150"/>
      <c r="F78" s="108"/>
      <c r="G78" s="110"/>
      <c r="H78" s="143">
        <f t="shared" si="8"/>
        <v>0</v>
      </c>
      <c r="I78" s="90"/>
      <c r="J78" s="111"/>
      <c r="K78" s="112" t="e">
        <f t="shared" si="6"/>
        <v>#DIV/0!</v>
      </c>
      <c r="L78" s="111"/>
      <c r="M78" s="112" t="e">
        <f t="shared" si="7"/>
        <v>#DIV/0!</v>
      </c>
      <c r="N78" s="90"/>
      <c r="O78" s="48">
        <f t="shared" si="9"/>
        <v>0</v>
      </c>
    </row>
    <row r="79" spans="1:15" x14ac:dyDescent="0.25">
      <c r="A79" s="289"/>
      <c r="B79" s="158"/>
      <c r="C79" s="109"/>
      <c r="D79" s="149"/>
      <c r="E79" s="150"/>
      <c r="F79" s="108"/>
      <c r="G79" s="110"/>
      <c r="H79" s="143">
        <f t="shared" si="8"/>
        <v>0</v>
      </c>
      <c r="I79" s="90"/>
      <c r="J79" s="111"/>
      <c r="K79" s="112" t="e">
        <f t="shared" si="6"/>
        <v>#DIV/0!</v>
      </c>
      <c r="L79" s="111"/>
      <c r="M79" s="112" t="e">
        <f t="shared" si="7"/>
        <v>#DIV/0!</v>
      </c>
      <c r="N79" s="90"/>
      <c r="O79" s="48">
        <f t="shared" si="9"/>
        <v>0</v>
      </c>
    </row>
    <row r="80" spans="1:15" x14ac:dyDescent="0.25">
      <c r="A80" s="289"/>
      <c r="B80" s="158"/>
      <c r="C80" s="109"/>
      <c r="D80" s="149"/>
      <c r="E80" s="150"/>
      <c r="F80" s="108"/>
      <c r="G80" s="110"/>
      <c r="H80" s="143">
        <f t="shared" si="8"/>
        <v>0</v>
      </c>
      <c r="I80" s="90"/>
      <c r="J80" s="111"/>
      <c r="K80" s="112" t="e">
        <f t="shared" si="6"/>
        <v>#DIV/0!</v>
      </c>
      <c r="L80" s="111"/>
      <c r="M80" s="112" t="e">
        <f t="shared" si="7"/>
        <v>#DIV/0!</v>
      </c>
      <c r="N80" s="90"/>
      <c r="O80" s="48">
        <f t="shared" si="9"/>
        <v>0</v>
      </c>
    </row>
    <row r="81" spans="1:15" x14ac:dyDescent="0.25">
      <c r="A81" s="289"/>
      <c r="B81" s="158"/>
      <c r="C81" s="109"/>
      <c r="D81" s="149"/>
      <c r="E81" s="150"/>
      <c r="F81" s="108"/>
      <c r="G81" s="110"/>
      <c r="H81" s="143">
        <f t="shared" si="8"/>
        <v>0</v>
      </c>
      <c r="I81" s="90"/>
      <c r="J81" s="111"/>
      <c r="K81" s="112" t="e">
        <f t="shared" si="6"/>
        <v>#DIV/0!</v>
      </c>
      <c r="L81" s="111"/>
      <c r="M81" s="112" t="e">
        <f t="shared" si="7"/>
        <v>#DIV/0!</v>
      </c>
      <c r="N81" s="90"/>
      <c r="O81" s="48">
        <f t="shared" si="9"/>
        <v>0</v>
      </c>
    </row>
    <row r="82" spans="1:15" x14ac:dyDescent="0.25">
      <c r="A82" s="289"/>
      <c r="B82" s="158"/>
      <c r="C82" s="109"/>
      <c r="D82" s="149"/>
      <c r="E82" s="150"/>
      <c r="F82" s="108"/>
      <c r="G82" s="110"/>
      <c r="H82" s="143">
        <f t="shared" si="8"/>
        <v>0</v>
      </c>
      <c r="I82" s="90"/>
      <c r="J82" s="111"/>
      <c r="K82" s="112" t="e">
        <f t="shared" si="6"/>
        <v>#DIV/0!</v>
      </c>
      <c r="L82" s="111"/>
      <c r="M82" s="112" t="e">
        <f t="shared" si="7"/>
        <v>#DIV/0!</v>
      </c>
      <c r="N82" s="90"/>
      <c r="O82" s="48">
        <f t="shared" si="9"/>
        <v>0</v>
      </c>
    </row>
    <row r="83" spans="1:15" x14ac:dyDescent="0.25">
      <c r="A83" s="289"/>
      <c r="B83" s="158"/>
      <c r="C83" s="109"/>
      <c r="D83" s="149"/>
      <c r="E83" s="150"/>
      <c r="F83" s="108"/>
      <c r="G83" s="110"/>
      <c r="H83" s="143">
        <f t="shared" si="8"/>
        <v>0</v>
      </c>
      <c r="I83" s="90"/>
      <c r="J83" s="111"/>
      <c r="K83" s="112" t="e">
        <f t="shared" si="6"/>
        <v>#DIV/0!</v>
      </c>
      <c r="L83" s="111"/>
      <c r="M83" s="112" t="e">
        <f t="shared" si="7"/>
        <v>#DIV/0!</v>
      </c>
      <c r="N83" s="90"/>
      <c r="O83" s="48">
        <f t="shared" si="9"/>
        <v>0</v>
      </c>
    </row>
    <row r="84" spans="1:15" x14ac:dyDescent="0.25">
      <c r="A84" s="289"/>
      <c r="B84" s="158"/>
      <c r="C84" s="109"/>
      <c r="D84" s="149"/>
      <c r="E84" s="150"/>
      <c r="F84" s="108"/>
      <c r="G84" s="110"/>
      <c r="H84" s="143">
        <f t="shared" si="8"/>
        <v>0</v>
      </c>
      <c r="I84" s="90"/>
      <c r="J84" s="111"/>
      <c r="K84" s="112" t="e">
        <f t="shared" si="6"/>
        <v>#DIV/0!</v>
      </c>
      <c r="L84" s="111"/>
      <c r="M84" s="112" t="e">
        <f t="shared" si="7"/>
        <v>#DIV/0!</v>
      </c>
      <c r="N84" s="90"/>
      <c r="O84" s="48">
        <f t="shared" si="9"/>
        <v>0</v>
      </c>
    </row>
    <row r="85" spans="1:15" x14ac:dyDescent="0.25">
      <c r="A85" s="289"/>
      <c r="B85" s="158"/>
      <c r="C85" s="109"/>
      <c r="D85" s="149"/>
      <c r="E85" s="150"/>
      <c r="F85" s="108"/>
      <c r="G85" s="110"/>
      <c r="H85" s="143">
        <f t="shared" si="8"/>
        <v>0</v>
      </c>
      <c r="I85" s="90"/>
      <c r="J85" s="111"/>
      <c r="K85" s="112" t="e">
        <f t="shared" si="6"/>
        <v>#DIV/0!</v>
      </c>
      <c r="L85" s="111"/>
      <c r="M85" s="112" t="e">
        <f t="shared" si="7"/>
        <v>#DIV/0!</v>
      </c>
      <c r="N85" s="90"/>
      <c r="O85" s="48">
        <f t="shared" si="9"/>
        <v>0</v>
      </c>
    </row>
    <row r="86" spans="1:15" x14ac:dyDescent="0.25">
      <c r="A86" s="289"/>
      <c r="B86" s="158"/>
      <c r="C86" s="109"/>
      <c r="D86" s="149"/>
      <c r="E86" s="150"/>
      <c r="F86" s="108"/>
      <c r="G86" s="110"/>
      <c r="H86" s="143">
        <f t="shared" si="8"/>
        <v>0</v>
      </c>
      <c r="I86" s="90"/>
      <c r="J86" s="111"/>
      <c r="K86" s="112" t="e">
        <f t="shared" si="6"/>
        <v>#DIV/0!</v>
      </c>
      <c r="L86" s="111"/>
      <c r="M86" s="112" t="e">
        <f t="shared" si="7"/>
        <v>#DIV/0!</v>
      </c>
      <c r="N86" s="90"/>
      <c r="O86" s="48">
        <f t="shared" si="9"/>
        <v>0</v>
      </c>
    </row>
    <row r="87" spans="1:15" x14ac:dyDescent="0.25">
      <c r="A87" s="289"/>
      <c r="B87" s="158"/>
      <c r="C87" s="109"/>
      <c r="D87" s="149"/>
      <c r="E87" s="150"/>
      <c r="F87" s="108"/>
      <c r="G87" s="110"/>
      <c r="H87" s="143">
        <f t="shared" si="8"/>
        <v>0</v>
      </c>
      <c r="I87" s="90"/>
      <c r="J87" s="111"/>
      <c r="K87" s="112" t="e">
        <f t="shared" si="6"/>
        <v>#DIV/0!</v>
      </c>
      <c r="L87" s="111"/>
      <c r="M87" s="112" t="e">
        <f t="shared" si="7"/>
        <v>#DIV/0!</v>
      </c>
      <c r="N87" s="90"/>
      <c r="O87" s="48">
        <f t="shared" si="9"/>
        <v>0</v>
      </c>
    </row>
    <row r="88" spans="1:15" x14ac:dyDescent="0.25">
      <c r="A88" s="289"/>
      <c r="B88" s="158"/>
      <c r="C88" s="109"/>
      <c r="D88" s="149"/>
      <c r="E88" s="150"/>
      <c r="F88" s="108"/>
      <c r="G88" s="110"/>
      <c r="H88" s="143">
        <f t="shared" si="8"/>
        <v>0</v>
      </c>
      <c r="I88" s="90"/>
      <c r="J88" s="111"/>
      <c r="K88" s="112" t="e">
        <f t="shared" si="6"/>
        <v>#DIV/0!</v>
      </c>
      <c r="L88" s="111"/>
      <c r="M88" s="112" t="e">
        <f t="shared" si="7"/>
        <v>#DIV/0!</v>
      </c>
      <c r="N88" s="90"/>
      <c r="O88" s="48">
        <f t="shared" si="9"/>
        <v>0</v>
      </c>
    </row>
    <row r="89" spans="1:15" x14ac:dyDescent="0.25">
      <c r="A89" s="289"/>
      <c r="B89" s="158"/>
      <c r="C89" s="109"/>
      <c r="D89" s="149"/>
      <c r="E89" s="150"/>
      <c r="F89" s="108"/>
      <c r="G89" s="110"/>
      <c r="H89" s="143">
        <f t="shared" si="8"/>
        <v>0</v>
      </c>
      <c r="I89" s="90"/>
      <c r="J89" s="111"/>
      <c r="K89" s="112" t="e">
        <f t="shared" si="6"/>
        <v>#DIV/0!</v>
      </c>
      <c r="L89" s="111"/>
      <c r="M89" s="112" t="e">
        <f t="shared" si="7"/>
        <v>#DIV/0!</v>
      </c>
      <c r="N89" s="90"/>
      <c r="O89" s="48">
        <f t="shared" si="9"/>
        <v>0</v>
      </c>
    </row>
    <row r="90" spans="1:15" x14ac:dyDescent="0.25">
      <c r="A90" s="289"/>
      <c r="B90" s="158"/>
      <c r="C90" s="109"/>
      <c r="D90" s="149"/>
      <c r="E90" s="150"/>
      <c r="F90" s="108"/>
      <c r="G90" s="110"/>
      <c r="H90" s="143">
        <f t="shared" si="8"/>
        <v>0</v>
      </c>
      <c r="I90" s="90"/>
      <c r="J90" s="111"/>
      <c r="K90" s="112" t="e">
        <f t="shared" si="6"/>
        <v>#DIV/0!</v>
      </c>
      <c r="L90" s="111"/>
      <c r="M90" s="112" t="e">
        <f t="shared" si="7"/>
        <v>#DIV/0!</v>
      </c>
      <c r="N90" s="90"/>
      <c r="O90" s="48">
        <f t="shared" si="9"/>
        <v>0</v>
      </c>
    </row>
    <row r="91" spans="1:15" x14ac:dyDescent="0.25">
      <c r="A91" s="289"/>
      <c r="B91" s="158"/>
      <c r="C91" s="109"/>
      <c r="D91" s="149"/>
      <c r="E91" s="150"/>
      <c r="F91" s="108"/>
      <c r="G91" s="110"/>
      <c r="H91" s="143">
        <f t="shared" si="8"/>
        <v>0</v>
      </c>
      <c r="I91" s="90"/>
      <c r="J91" s="111"/>
      <c r="K91" s="112" t="e">
        <f t="shared" si="6"/>
        <v>#DIV/0!</v>
      </c>
      <c r="L91" s="111"/>
      <c r="M91" s="112" t="e">
        <f t="shared" si="7"/>
        <v>#DIV/0!</v>
      </c>
      <c r="N91" s="90"/>
      <c r="O91" s="48">
        <f t="shared" si="9"/>
        <v>0</v>
      </c>
    </row>
    <row r="92" spans="1:15" x14ac:dyDescent="0.25">
      <c r="A92" s="289"/>
      <c r="B92" s="158"/>
      <c r="C92" s="109"/>
      <c r="D92" s="149"/>
      <c r="E92" s="150"/>
      <c r="F92" s="108"/>
      <c r="G92" s="110"/>
      <c r="H92" s="143">
        <f t="shared" si="8"/>
        <v>0</v>
      </c>
      <c r="I92" s="90"/>
      <c r="J92" s="111"/>
      <c r="K92" s="112" t="e">
        <f t="shared" si="6"/>
        <v>#DIV/0!</v>
      </c>
      <c r="L92" s="111"/>
      <c r="M92" s="112" t="e">
        <f t="shared" si="7"/>
        <v>#DIV/0!</v>
      </c>
      <c r="N92" s="90"/>
      <c r="O92" s="48">
        <f t="shared" si="9"/>
        <v>0</v>
      </c>
    </row>
    <row r="93" spans="1:15" x14ac:dyDescent="0.25">
      <c r="A93" s="289"/>
      <c r="B93" s="158"/>
      <c r="C93" s="109"/>
      <c r="D93" s="149"/>
      <c r="E93" s="150"/>
      <c r="F93" s="108"/>
      <c r="G93" s="110"/>
      <c r="H93" s="143">
        <f t="shared" si="8"/>
        <v>0</v>
      </c>
      <c r="I93" s="90"/>
      <c r="J93" s="111"/>
      <c r="K93" s="112" t="e">
        <f t="shared" si="6"/>
        <v>#DIV/0!</v>
      </c>
      <c r="L93" s="111"/>
      <c r="M93" s="112" t="e">
        <f t="shared" si="7"/>
        <v>#DIV/0!</v>
      </c>
      <c r="N93" s="90"/>
      <c r="O93" s="48">
        <f t="shared" si="9"/>
        <v>0</v>
      </c>
    </row>
    <row r="94" spans="1:15" x14ac:dyDescent="0.25">
      <c r="A94" s="289"/>
      <c r="B94" s="158"/>
      <c r="C94" s="109"/>
      <c r="D94" s="149"/>
      <c r="E94" s="150"/>
      <c r="F94" s="108"/>
      <c r="G94" s="110"/>
      <c r="H94" s="143">
        <f t="shared" si="8"/>
        <v>0</v>
      </c>
      <c r="I94" s="90"/>
      <c r="J94" s="111"/>
      <c r="K94" s="112" t="e">
        <f t="shared" si="6"/>
        <v>#DIV/0!</v>
      </c>
      <c r="L94" s="111"/>
      <c r="M94" s="112" t="e">
        <f t="shared" si="7"/>
        <v>#DIV/0!</v>
      </c>
      <c r="N94" s="90"/>
      <c r="O94" s="48">
        <f t="shared" si="9"/>
        <v>0</v>
      </c>
    </row>
    <row r="95" spans="1:15" x14ac:dyDescent="0.25">
      <c r="A95" s="289"/>
      <c r="B95" s="158"/>
      <c r="C95" s="109"/>
      <c r="D95" s="149"/>
      <c r="E95" s="150"/>
      <c r="F95" s="108"/>
      <c r="G95" s="110"/>
      <c r="H95" s="143">
        <f t="shared" si="8"/>
        <v>0</v>
      </c>
      <c r="I95" s="90"/>
      <c r="J95" s="111"/>
      <c r="K95" s="112" t="e">
        <f t="shared" si="6"/>
        <v>#DIV/0!</v>
      </c>
      <c r="L95" s="111"/>
      <c r="M95" s="112" t="e">
        <f t="shared" si="7"/>
        <v>#DIV/0!</v>
      </c>
      <c r="N95" s="90"/>
      <c r="O95" s="48">
        <f t="shared" si="9"/>
        <v>0</v>
      </c>
    </row>
    <row r="96" spans="1:15" x14ac:dyDescent="0.25">
      <c r="A96" s="289"/>
      <c r="B96" s="158"/>
      <c r="C96" s="109"/>
      <c r="D96" s="149"/>
      <c r="E96" s="150"/>
      <c r="F96" s="108"/>
      <c r="G96" s="110"/>
      <c r="H96" s="143">
        <f t="shared" si="8"/>
        <v>0</v>
      </c>
      <c r="I96" s="90"/>
      <c r="J96" s="111"/>
      <c r="K96" s="112" t="e">
        <f t="shared" si="6"/>
        <v>#DIV/0!</v>
      </c>
      <c r="L96" s="111"/>
      <c r="M96" s="112" t="e">
        <f t="shared" si="7"/>
        <v>#DIV/0!</v>
      </c>
      <c r="N96" s="90"/>
      <c r="O96" s="48">
        <f t="shared" si="9"/>
        <v>0</v>
      </c>
    </row>
    <row r="97" spans="1:15" x14ac:dyDescent="0.25">
      <c r="A97" s="289"/>
      <c r="B97" s="158"/>
      <c r="C97" s="109"/>
      <c r="D97" s="149"/>
      <c r="E97" s="150"/>
      <c r="F97" s="108"/>
      <c r="G97" s="110"/>
      <c r="H97" s="143">
        <f t="shared" si="8"/>
        <v>0</v>
      </c>
      <c r="I97" s="90"/>
      <c r="J97" s="111"/>
      <c r="K97" s="112" t="e">
        <f t="shared" si="6"/>
        <v>#DIV/0!</v>
      </c>
      <c r="L97" s="111"/>
      <c r="M97" s="112" t="e">
        <f t="shared" si="7"/>
        <v>#DIV/0!</v>
      </c>
      <c r="N97" s="90"/>
      <c r="O97" s="48">
        <f t="shared" si="9"/>
        <v>0</v>
      </c>
    </row>
    <row r="98" spans="1:15" x14ac:dyDescent="0.25">
      <c r="A98" s="289"/>
      <c r="B98" s="158"/>
      <c r="C98" s="109"/>
      <c r="D98" s="149"/>
      <c r="E98" s="150"/>
      <c r="F98" s="108"/>
      <c r="G98" s="110"/>
      <c r="H98" s="143">
        <f t="shared" si="8"/>
        <v>0</v>
      </c>
      <c r="I98" s="90"/>
      <c r="J98" s="111"/>
      <c r="K98" s="112" t="e">
        <f t="shared" si="6"/>
        <v>#DIV/0!</v>
      </c>
      <c r="L98" s="111"/>
      <c r="M98" s="112" t="e">
        <f t="shared" si="7"/>
        <v>#DIV/0!</v>
      </c>
      <c r="N98" s="90"/>
      <c r="O98" s="48">
        <f t="shared" si="9"/>
        <v>0</v>
      </c>
    </row>
    <row r="99" spans="1:15" x14ac:dyDescent="0.25">
      <c r="A99" s="289"/>
      <c r="B99" s="158"/>
      <c r="C99" s="109"/>
      <c r="D99" s="149"/>
      <c r="E99" s="150"/>
      <c r="F99" s="108"/>
      <c r="G99" s="110"/>
      <c r="H99" s="143">
        <f t="shared" si="8"/>
        <v>0</v>
      </c>
      <c r="I99" s="90"/>
      <c r="J99" s="111"/>
      <c r="K99" s="112" t="e">
        <f t="shared" si="6"/>
        <v>#DIV/0!</v>
      </c>
      <c r="L99" s="111"/>
      <c r="M99" s="112" t="e">
        <f t="shared" si="7"/>
        <v>#DIV/0!</v>
      </c>
      <c r="N99" s="90"/>
      <c r="O99" s="48">
        <f t="shared" si="9"/>
        <v>0</v>
      </c>
    </row>
    <row r="100" spans="1:15" x14ac:dyDescent="0.25">
      <c r="A100" s="289"/>
      <c r="B100" s="158"/>
      <c r="C100" s="109"/>
      <c r="D100" s="149"/>
      <c r="E100" s="150"/>
      <c r="F100" s="108"/>
      <c r="G100" s="110"/>
      <c r="H100" s="143">
        <f t="shared" si="8"/>
        <v>0</v>
      </c>
      <c r="I100" s="90"/>
      <c r="J100" s="111"/>
      <c r="K100" s="112" t="e">
        <f t="shared" si="6"/>
        <v>#DIV/0!</v>
      </c>
      <c r="L100" s="111"/>
      <c r="M100" s="112" t="e">
        <f t="shared" si="7"/>
        <v>#DIV/0!</v>
      </c>
      <c r="N100" s="90"/>
      <c r="O100" s="48">
        <f t="shared" si="9"/>
        <v>0</v>
      </c>
    </row>
    <row r="101" spans="1:15" x14ac:dyDescent="0.25">
      <c r="A101" s="289"/>
      <c r="B101" s="158"/>
      <c r="C101" s="109"/>
      <c r="D101" s="109"/>
      <c r="E101" s="108"/>
      <c r="F101" s="108"/>
      <c r="G101" s="110"/>
      <c r="H101" s="143">
        <f t="shared" si="8"/>
        <v>0</v>
      </c>
      <c r="I101" s="90"/>
      <c r="J101" s="111"/>
      <c r="K101" s="112" t="e">
        <f t="shared" si="6"/>
        <v>#DIV/0!</v>
      </c>
      <c r="L101" s="111"/>
      <c r="M101" s="112" t="e">
        <f>+L101/$L$1</f>
        <v>#DIV/0!</v>
      </c>
      <c r="N101" s="90"/>
      <c r="O101" s="48">
        <f t="shared" si="9"/>
        <v>0</v>
      </c>
    </row>
    <row r="102" spans="1:15" s="92" customFormat="1" x14ac:dyDescent="0.25">
      <c r="A102" s="289"/>
      <c r="B102" s="158"/>
      <c r="C102" s="109"/>
      <c r="D102" s="109"/>
      <c r="E102" s="108"/>
      <c r="F102" s="108"/>
      <c r="G102" s="110"/>
      <c r="H102" s="143">
        <f t="shared" si="8"/>
        <v>0</v>
      </c>
      <c r="I102" s="90"/>
      <c r="J102" s="111"/>
      <c r="K102" s="112" t="e">
        <f>+J102/$J$1</f>
        <v>#DIV/0!</v>
      </c>
      <c r="L102" s="111"/>
      <c r="M102" s="112" t="e">
        <f>+L102/$L$1</f>
        <v>#DIV/0!</v>
      </c>
      <c r="N102" s="90"/>
      <c r="O102" s="48">
        <f t="shared" si="9"/>
        <v>0</v>
      </c>
    </row>
    <row r="103" spans="1:15" x14ac:dyDescent="0.25">
      <c r="A103" s="290" t="s">
        <v>31</v>
      </c>
      <c r="B103" s="115"/>
      <c r="C103" s="114"/>
      <c r="D103" s="114"/>
      <c r="E103" s="113"/>
      <c r="F103" s="113"/>
      <c r="G103" s="116"/>
      <c r="H103" s="144">
        <f>+G103*F103</f>
        <v>0</v>
      </c>
      <c r="I103" s="90"/>
      <c r="J103" s="117"/>
      <c r="K103" s="118" t="e">
        <f>+J103/$J$1</f>
        <v>#DIV/0!</v>
      </c>
      <c r="L103" s="117"/>
      <c r="M103" s="118" t="e">
        <f>+L103/$L$1</f>
        <v>#DIV/0!</v>
      </c>
      <c r="N103" s="90"/>
      <c r="O103" s="48">
        <f t="shared" si="9"/>
        <v>0</v>
      </c>
    </row>
    <row r="104" spans="1:15" x14ac:dyDescent="0.25">
      <c r="A104" s="290"/>
      <c r="B104" s="115"/>
      <c r="C104" s="114"/>
      <c r="D104" s="114"/>
      <c r="E104" s="115"/>
      <c r="F104" s="113"/>
      <c r="G104" s="116"/>
      <c r="H104" s="144">
        <f t="shared" ref="H104:H252" si="10">+G104*F104</f>
        <v>0</v>
      </c>
      <c r="I104" s="90"/>
      <c r="J104" s="117"/>
      <c r="K104" s="118" t="e">
        <f t="shared" ref="K104:K151" si="11">+J104/$J$1</f>
        <v>#DIV/0!</v>
      </c>
      <c r="L104" s="117"/>
      <c r="M104" s="118" t="e">
        <f t="shared" ref="M104:M152" si="12">+L104/$L$1</f>
        <v>#DIV/0!</v>
      </c>
      <c r="N104" s="90"/>
      <c r="O104" s="48">
        <f t="shared" si="9"/>
        <v>0</v>
      </c>
    </row>
    <row r="105" spans="1:15" x14ac:dyDescent="0.25">
      <c r="A105" s="290"/>
      <c r="B105" s="115"/>
      <c r="C105" s="114"/>
      <c r="D105" s="114"/>
      <c r="E105" s="115"/>
      <c r="F105" s="113"/>
      <c r="G105" s="116"/>
      <c r="H105" s="144">
        <f t="shared" si="10"/>
        <v>0</v>
      </c>
      <c r="I105" s="90"/>
      <c r="J105" s="117"/>
      <c r="K105" s="118" t="e">
        <f t="shared" si="11"/>
        <v>#DIV/0!</v>
      </c>
      <c r="L105" s="117"/>
      <c r="M105" s="118" t="e">
        <f t="shared" si="12"/>
        <v>#DIV/0!</v>
      </c>
      <c r="N105" s="90"/>
      <c r="O105" s="48">
        <f t="shared" si="9"/>
        <v>0</v>
      </c>
    </row>
    <row r="106" spans="1:15" x14ac:dyDescent="0.25">
      <c r="A106" s="290"/>
      <c r="B106" s="115"/>
      <c r="C106" s="114"/>
      <c r="D106" s="114"/>
      <c r="E106" s="115"/>
      <c r="F106" s="113"/>
      <c r="G106" s="116"/>
      <c r="H106" s="144">
        <f t="shared" si="10"/>
        <v>0</v>
      </c>
      <c r="I106" s="90"/>
      <c r="J106" s="117"/>
      <c r="K106" s="118" t="e">
        <f t="shared" si="11"/>
        <v>#DIV/0!</v>
      </c>
      <c r="L106" s="117"/>
      <c r="M106" s="118" t="e">
        <f t="shared" si="12"/>
        <v>#DIV/0!</v>
      </c>
      <c r="N106" s="90"/>
      <c r="O106" s="48">
        <f t="shared" si="9"/>
        <v>0</v>
      </c>
    </row>
    <row r="107" spans="1:15" x14ac:dyDescent="0.25">
      <c r="A107" s="290"/>
      <c r="B107" s="115"/>
      <c r="C107" s="114"/>
      <c r="D107" s="114"/>
      <c r="E107" s="115"/>
      <c r="F107" s="113"/>
      <c r="G107" s="116"/>
      <c r="H107" s="144">
        <f t="shared" si="10"/>
        <v>0</v>
      </c>
      <c r="I107" s="90"/>
      <c r="J107" s="117"/>
      <c r="K107" s="118" t="e">
        <f t="shared" si="11"/>
        <v>#DIV/0!</v>
      </c>
      <c r="L107" s="117"/>
      <c r="M107" s="118" t="e">
        <f t="shared" si="12"/>
        <v>#DIV/0!</v>
      </c>
      <c r="N107" s="90"/>
      <c r="O107" s="48">
        <f t="shared" si="9"/>
        <v>0</v>
      </c>
    </row>
    <row r="108" spans="1:15" x14ac:dyDescent="0.25">
      <c r="A108" s="290"/>
      <c r="B108" s="115"/>
      <c r="C108" s="114"/>
      <c r="D108" s="114"/>
      <c r="E108" s="115"/>
      <c r="F108" s="113"/>
      <c r="G108" s="116"/>
      <c r="H108" s="144">
        <f t="shared" si="10"/>
        <v>0</v>
      </c>
      <c r="I108" s="90"/>
      <c r="J108" s="117"/>
      <c r="K108" s="118" t="e">
        <f t="shared" si="11"/>
        <v>#DIV/0!</v>
      </c>
      <c r="L108" s="117"/>
      <c r="M108" s="118" t="e">
        <f t="shared" si="12"/>
        <v>#DIV/0!</v>
      </c>
      <c r="N108" s="90"/>
      <c r="O108" s="48">
        <f t="shared" si="9"/>
        <v>0</v>
      </c>
    </row>
    <row r="109" spans="1:15" x14ac:dyDescent="0.25">
      <c r="A109" s="290"/>
      <c r="B109" s="115"/>
      <c r="C109" s="114"/>
      <c r="D109" s="114"/>
      <c r="E109" s="115"/>
      <c r="F109" s="113"/>
      <c r="G109" s="116"/>
      <c r="H109" s="144">
        <f t="shared" si="10"/>
        <v>0</v>
      </c>
      <c r="I109" s="90"/>
      <c r="J109" s="117"/>
      <c r="K109" s="118" t="e">
        <f t="shared" si="11"/>
        <v>#DIV/0!</v>
      </c>
      <c r="L109" s="117"/>
      <c r="M109" s="118" t="e">
        <f t="shared" si="12"/>
        <v>#DIV/0!</v>
      </c>
      <c r="N109" s="90"/>
      <c r="O109" s="48">
        <f t="shared" si="9"/>
        <v>0</v>
      </c>
    </row>
    <row r="110" spans="1:15" x14ac:dyDescent="0.25">
      <c r="A110" s="290"/>
      <c r="B110" s="115"/>
      <c r="C110" s="114"/>
      <c r="D110" s="114"/>
      <c r="E110" s="115"/>
      <c r="F110" s="113"/>
      <c r="G110" s="116"/>
      <c r="H110" s="144">
        <f t="shared" si="10"/>
        <v>0</v>
      </c>
      <c r="I110" s="90"/>
      <c r="J110" s="117"/>
      <c r="K110" s="118" t="e">
        <f t="shared" si="11"/>
        <v>#DIV/0!</v>
      </c>
      <c r="L110" s="117"/>
      <c r="M110" s="118" t="e">
        <f t="shared" si="12"/>
        <v>#DIV/0!</v>
      </c>
      <c r="N110" s="90"/>
      <c r="O110" s="48">
        <f t="shared" si="9"/>
        <v>0</v>
      </c>
    </row>
    <row r="111" spans="1:15" x14ac:dyDescent="0.25">
      <c r="A111" s="290"/>
      <c r="B111" s="115"/>
      <c r="C111" s="114"/>
      <c r="D111" s="114"/>
      <c r="E111" s="115"/>
      <c r="F111" s="113"/>
      <c r="G111" s="116"/>
      <c r="H111" s="144">
        <f t="shared" si="10"/>
        <v>0</v>
      </c>
      <c r="I111" s="90"/>
      <c r="J111" s="117"/>
      <c r="K111" s="118" t="e">
        <f t="shared" si="11"/>
        <v>#DIV/0!</v>
      </c>
      <c r="L111" s="117"/>
      <c r="M111" s="118" t="e">
        <f t="shared" si="12"/>
        <v>#DIV/0!</v>
      </c>
      <c r="N111" s="90"/>
      <c r="O111" s="48">
        <f t="shared" si="9"/>
        <v>0</v>
      </c>
    </row>
    <row r="112" spans="1:15" x14ac:dyDescent="0.25">
      <c r="A112" s="290"/>
      <c r="B112" s="115"/>
      <c r="C112" s="114"/>
      <c r="D112" s="114"/>
      <c r="E112" s="115"/>
      <c r="F112" s="113"/>
      <c r="G112" s="116"/>
      <c r="H112" s="144">
        <f t="shared" si="10"/>
        <v>0</v>
      </c>
      <c r="I112" s="90"/>
      <c r="J112" s="117"/>
      <c r="K112" s="118" t="e">
        <f t="shared" si="11"/>
        <v>#DIV/0!</v>
      </c>
      <c r="L112" s="117"/>
      <c r="M112" s="118" t="e">
        <f t="shared" si="12"/>
        <v>#DIV/0!</v>
      </c>
      <c r="N112" s="90"/>
      <c r="O112" s="48">
        <f t="shared" si="9"/>
        <v>0</v>
      </c>
    </row>
    <row r="113" spans="1:15" x14ac:dyDescent="0.25">
      <c r="A113" s="290"/>
      <c r="B113" s="115"/>
      <c r="C113" s="114"/>
      <c r="D113" s="114"/>
      <c r="E113" s="115"/>
      <c r="F113" s="113"/>
      <c r="G113" s="116"/>
      <c r="H113" s="144">
        <f t="shared" si="10"/>
        <v>0</v>
      </c>
      <c r="I113" s="90"/>
      <c r="J113" s="117"/>
      <c r="K113" s="118" t="e">
        <f t="shared" si="11"/>
        <v>#DIV/0!</v>
      </c>
      <c r="L113" s="117"/>
      <c r="M113" s="118" t="e">
        <f t="shared" si="12"/>
        <v>#DIV/0!</v>
      </c>
      <c r="N113" s="90"/>
      <c r="O113" s="48">
        <f t="shared" si="9"/>
        <v>0</v>
      </c>
    </row>
    <row r="114" spans="1:15" x14ac:dyDescent="0.25">
      <c r="A114" s="290"/>
      <c r="B114" s="115"/>
      <c r="C114" s="114"/>
      <c r="D114" s="114"/>
      <c r="E114" s="115"/>
      <c r="F114" s="113"/>
      <c r="G114" s="116"/>
      <c r="H114" s="144">
        <f t="shared" si="10"/>
        <v>0</v>
      </c>
      <c r="I114" s="90"/>
      <c r="J114" s="117"/>
      <c r="K114" s="118" t="e">
        <f t="shared" si="11"/>
        <v>#DIV/0!</v>
      </c>
      <c r="L114" s="117"/>
      <c r="M114" s="118" t="e">
        <f t="shared" si="12"/>
        <v>#DIV/0!</v>
      </c>
      <c r="N114" s="90"/>
      <c r="O114" s="48">
        <f t="shared" si="9"/>
        <v>0</v>
      </c>
    </row>
    <row r="115" spans="1:15" x14ac:dyDescent="0.25">
      <c r="A115" s="290"/>
      <c r="B115" s="115"/>
      <c r="C115" s="114"/>
      <c r="D115" s="114"/>
      <c r="E115" s="115"/>
      <c r="F115" s="113"/>
      <c r="G115" s="116"/>
      <c r="H115" s="144">
        <f t="shared" si="10"/>
        <v>0</v>
      </c>
      <c r="I115" s="90"/>
      <c r="J115" s="117"/>
      <c r="K115" s="118" t="e">
        <f t="shared" si="11"/>
        <v>#DIV/0!</v>
      </c>
      <c r="L115" s="117"/>
      <c r="M115" s="118" t="e">
        <f t="shared" si="12"/>
        <v>#DIV/0!</v>
      </c>
      <c r="N115" s="90"/>
      <c r="O115" s="48">
        <f t="shared" si="9"/>
        <v>0</v>
      </c>
    </row>
    <row r="116" spans="1:15" x14ac:dyDescent="0.25">
      <c r="A116" s="290"/>
      <c r="B116" s="115"/>
      <c r="C116" s="114"/>
      <c r="D116" s="114"/>
      <c r="E116" s="115"/>
      <c r="F116" s="113"/>
      <c r="G116" s="116"/>
      <c r="H116" s="144">
        <f t="shared" si="10"/>
        <v>0</v>
      </c>
      <c r="I116" s="90"/>
      <c r="J116" s="117"/>
      <c r="K116" s="118" t="e">
        <f t="shared" si="11"/>
        <v>#DIV/0!</v>
      </c>
      <c r="L116" s="117"/>
      <c r="M116" s="118" t="e">
        <f t="shared" si="12"/>
        <v>#DIV/0!</v>
      </c>
      <c r="N116" s="90"/>
      <c r="O116" s="48">
        <f t="shared" si="9"/>
        <v>0</v>
      </c>
    </row>
    <row r="117" spans="1:15" x14ac:dyDescent="0.25">
      <c r="A117" s="290"/>
      <c r="B117" s="115"/>
      <c r="C117" s="114"/>
      <c r="D117" s="114"/>
      <c r="E117" s="115"/>
      <c r="F117" s="113"/>
      <c r="G117" s="116"/>
      <c r="H117" s="144">
        <f t="shared" si="10"/>
        <v>0</v>
      </c>
      <c r="I117" s="90"/>
      <c r="J117" s="117"/>
      <c r="K117" s="118" t="e">
        <f t="shared" si="11"/>
        <v>#DIV/0!</v>
      </c>
      <c r="L117" s="117"/>
      <c r="M117" s="118" t="e">
        <f t="shared" si="12"/>
        <v>#DIV/0!</v>
      </c>
      <c r="N117" s="90"/>
      <c r="O117" s="48">
        <f t="shared" si="9"/>
        <v>0</v>
      </c>
    </row>
    <row r="118" spans="1:15" x14ac:dyDescent="0.25">
      <c r="A118" s="290"/>
      <c r="B118" s="115"/>
      <c r="C118" s="114"/>
      <c r="D118" s="114"/>
      <c r="E118" s="115"/>
      <c r="F118" s="113"/>
      <c r="G118" s="116"/>
      <c r="H118" s="144">
        <f t="shared" si="10"/>
        <v>0</v>
      </c>
      <c r="I118" s="90"/>
      <c r="J118" s="117"/>
      <c r="K118" s="118" t="e">
        <f t="shared" si="11"/>
        <v>#DIV/0!</v>
      </c>
      <c r="L118" s="117"/>
      <c r="M118" s="118" t="e">
        <f t="shared" si="12"/>
        <v>#DIV/0!</v>
      </c>
      <c r="N118" s="90"/>
      <c r="O118" s="48">
        <f t="shared" si="9"/>
        <v>0</v>
      </c>
    </row>
    <row r="119" spans="1:15" x14ac:dyDescent="0.25">
      <c r="A119" s="290"/>
      <c r="B119" s="115"/>
      <c r="C119" s="114"/>
      <c r="D119" s="114"/>
      <c r="E119" s="115"/>
      <c r="F119" s="113"/>
      <c r="G119" s="116"/>
      <c r="H119" s="144">
        <f t="shared" si="10"/>
        <v>0</v>
      </c>
      <c r="I119" s="90"/>
      <c r="J119" s="117"/>
      <c r="K119" s="118" t="e">
        <f t="shared" si="11"/>
        <v>#DIV/0!</v>
      </c>
      <c r="L119" s="117"/>
      <c r="M119" s="118" t="e">
        <f t="shared" si="12"/>
        <v>#DIV/0!</v>
      </c>
      <c r="N119" s="90"/>
      <c r="O119" s="48">
        <f t="shared" si="9"/>
        <v>0</v>
      </c>
    </row>
    <row r="120" spans="1:15" x14ac:dyDescent="0.25">
      <c r="A120" s="290"/>
      <c r="B120" s="115"/>
      <c r="C120" s="114"/>
      <c r="D120" s="114"/>
      <c r="E120" s="115"/>
      <c r="F120" s="113"/>
      <c r="G120" s="116"/>
      <c r="H120" s="144">
        <f t="shared" si="10"/>
        <v>0</v>
      </c>
      <c r="I120" s="90"/>
      <c r="J120" s="117"/>
      <c r="K120" s="118" t="e">
        <f t="shared" si="11"/>
        <v>#DIV/0!</v>
      </c>
      <c r="L120" s="117"/>
      <c r="M120" s="118" t="e">
        <f t="shared" si="12"/>
        <v>#DIV/0!</v>
      </c>
      <c r="N120" s="90"/>
      <c r="O120" s="48">
        <f t="shared" si="9"/>
        <v>0</v>
      </c>
    </row>
    <row r="121" spans="1:15" x14ac:dyDescent="0.25">
      <c r="A121" s="290"/>
      <c r="B121" s="115"/>
      <c r="C121" s="114"/>
      <c r="D121" s="114"/>
      <c r="E121" s="115"/>
      <c r="F121" s="113"/>
      <c r="G121" s="116"/>
      <c r="H121" s="144">
        <f t="shared" si="10"/>
        <v>0</v>
      </c>
      <c r="I121" s="90"/>
      <c r="J121" s="117"/>
      <c r="K121" s="118" t="e">
        <f t="shared" si="11"/>
        <v>#DIV/0!</v>
      </c>
      <c r="L121" s="117"/>
      <c r="M121" s="118" t="e">
        <f t="shared" si="12"/>
        <v>#DIV/0!</v>
      </c>
      <c r="N121" s="90"/>
      <c r="O121" s="48">
        <f t="shared" si="9"/>
        <v>0</v>
      </c>
    </row>
    <row r="122" spans="1:15" x14ac:dyDescent="0.25">
      <c r="A122" s="290"/>
      <c r="B122" s="115"/>
      <c r="C122" s="114"/>
      <c r="D122" s="114"/>
      <c r="E122" s="115"/>
      <c r="F122" s="113"/>
      <c r="G122" s="116"/>
      <c r="H122" s="144">
        <f t="shared" si="10"/>
        <v>0</v>
      </c>
      <c r="I122" s="90"/>
      <c r="J122" s="117"/>
      <c r="K122" s="118" t="e">
        <f t="shared" si="11"/>
        <v>#DIV/0!</v>
      </c>
      <c r="L122" s="117"/>
      <c r="M122" s="118" t="e">
        <f t="shared" si="12"/>
        <v>#DIV/0!</v>
      </c>
      <c r="N122" s="90"/>
      <c r="O122" s="48">
        <f t="shared" si="9"/>
        <v>0</v>
      </c>
    </row>
    <row r="123" spans="1:15" x14ac:dyDescent="0.25">
      <c r="A123" s="290"/>
      <c r="B123" s="115"/>
      <c r="C123" s="114"/>
      <c r="D123" s="114"/>
      <c r="E123" s="115"/>
      <c r="F123" s="113"/>
      <c r="G123" s="116"/>
      <c r="H123" s="144">
        <f t="shared" si="10"/>
        <v>0</v>
      </c>
      <c r="I123" s="90"/>
      <c r="J123" s="117"/>
      <c r="K123" s="118" t="e">
        <f t="shared" si="11"/>
        <v>#DIV/0!</v>
      </c>
      <c r="L123" s="117"/>
      <c r="M123" s="118" t="e">
        <f t="shared" si="12"/>
        <v>#DIV/0!</v>
      </c>
      <c r="N123" s="90"/>
      <c r="O123" s="48">
        <f t="shared" si="9"/>
        <v>0</v>
      </c>
    </row>
    <row r="124" spans="1:15" x14ac:dyDescent="0.25">
      <c r="A124" s="290"/>
      <c r="B124" s="115"/>
      <c r="C124" s="114"/>
      <c r="D124" s="114"/>
      <c r="E124" s="115"/>
      <c r="F124" s="113"/>
      <c r="G124" s="116"/>
      <c r="H124" s="144">
        <f t="shared" si="10"/>
        <v>0</v>
      </c>
      <c r="I124" s="90"/>
      <c r="J124" s="117"/>
      <c r="K124" s="118" t="e">
        <f t="shared" si="11"/>
        <v>#DIV/0!</v>
      </c>
      <c r="L124" s="117"/>
      <c r="M124" s="118" t="e">
        <f t="shared" si="12"/>
        <v>#DIV/0!</v>
      </c>
      <c r="N124" s="90"/>
      <c r="O124" s="48">
        <f t="shared" si="9"/>
        <v>0</v>
      </c>
    </row>
    <row r="125" spans="1:15" x14ac:dyDescent="0.25">
      <c r="A125" s="290"/>
      <c r="B125" s="115"/>
      <c r="C125" s="114"/>
      <c r="D125" s="114"/>
      <c r="E125" s="115"/>
      <c r="F125" s="113"/>
      <c r="G125" s="116"/>
      <c r="H125" s="144">
        <f t="shared" si="10"/>
        <v>0</v>
      </c>
      <c r="I125" s="90"/>
      <c r="J125" s="117"/>
      <c r="K125" s="118" t="e">
        <f t="shared" si="11"/>
        <v>#DIV/0!</v>
      </c>
      <c r="L125" s="117"/>
      <c r="M125" s="118" t="e">
        <f t="shared" si="12"/>
        <v>#DIV/0!</v>
      </c>
      <c r="N125" s="90"/>
      <c r="O125" s="48">
        <f t="shared" si="9"/>
        <v>0</v>
      </c>
    </row>
    <row r="126" spans="1:15" x14ac:dyDescent="0.25">
      <c r="A126" s="290"/>
      <c r="B126" s="115"/>
      <c r="C126" s="114"/>
      <c r="D126" s="114"/>
      <c r="E126" s="115"/>
      <c r="F126" s="113"/>
      <c r="G126" s="116"/>
      <c r="H126" s="144">
        <f t="shared" si="10"/>
        <v>0</v>
      </c>
      <c r="I126" s="90"/>
      <c r="J126" s="117"/>
      <c r="K126" s="118" t="e">
        <f t="shared" si="11"/>
        <v>#DIV/0!</v>
      </c>
      <c r="L126" s="117"/>
      <c r="M126" s="118" t="e">
        <f t="shared" si="12"/>
        <v>#DIV/0!</v>
      </c>
      <c r="N126" s="90"/>
      <c r="O126" s="48">
        <f t="shared" si="9"/>
        <v>0</v>
      </c>
    </row>
    <row r="127" spans="1:15" x14ac:dyDescent="0.25">
      <c r="A127" s="290"/>
      <c r="B127" s="115"/>
      <c r="C127" s="114"/>
      <c r="D127" s="114"/>
      <c r="E127" s="115"/>
      <c r="F127" s="113"/>
      <c r="G127" s="116"/>
      <c r="H127" s="144">
        <f t="shared" si="10"/>
        <v>0</v>
      </c>
      <c r="I127" s="90"/>
      <c r="J127" s="117"/>
      <c r="K127" s="118" t="e">
        <f t="shared" si="11"/>
        <v>#DIV/0!</v>
      </c>
      <c r="L127" s="117"/>
      <c r="M127" s="118" t="e">
        <f t="shared" si="12"/>
        <v>#DIV/0!</v>
      </c>
      <c r="N127" s="90"/>
      <c r="O127" s="48">
        <f t="shared" si="9"/>
        <v>0</v>
      </c>
    </row>
    <row r="128" spans="1:15" x14ac:dyDescent="0.25">
      <c r="A128" s="290"/>
      <c r="B128" s="115"/>
      <c r="C128" s="114"/>
      <c r="D128" s="114"/>
      <c r="E128" s="115"/>
      <c r="F128" s="113"/>
      <c r="G128" s="116"/>
      <c r="H128" s="144">
        <f t="shared" si="10"/>
        <v>0</v>
      </c>
      <c r="I128" s="90"/>
      <c r="J128" s="117"/>
      <c r="K128" s="118" t="e">
        <f t="shared" si="11"/>
        <v>#DIV/0!</v>
      </c>
      <c r="L128" s="117"/>
      <c r="M128" s="118" t="e">
        <f t="shared" si="12"/>
        <v>#DIV/0!</v>
      </c>
      <c r="N128" s="90"/>
      <c r="O128" s="48">
        <f t="shared" si="9"/>
        <v>0</v>
      </c>
    </row>
    <row r="129" spans="1:15" x14ac:dyDescent="0.25">
      <c r="A129" s="290"/>
      <c r="B129" s="115"/>
      <c r="C129" s="114"/>
      <c r="D129" s="114"/>
      <c r="E129" s="115"/>
      <c r="F129" s="113"/>
      <c r="G129" s="116"/>
      <c r="H129" s="144">
        <f t="shared" si="10"/>
        <v>0</v>
      </c>
      <c r="I129" s="90"/>
      <c r="J129" s="117"/>
      <c r="K129" s="118" t="e">
        <f t="shared" si="11"/>
        <v>#DIV/0!</v>
      </c>
      <c r="L129" s="117"/>
      <c r="M129" s="118" t="e">
        <f t="shared" si="12"/>
        <v>#DIV/0!</v>
      </c>
      <c r="N129" s="90"/>
      <c r="O129" s="48">
        <f t="shared" si="9"/>
        <v>0</v>
      </c>
    </row>
    <row r="130" spans="1:15" x14ac:dyDescent="0.25">
      <c r="A130" s="290"/>
      <c r="B130" s="115"/>
      <c r="C130" s="114"/>
      <c r="D130" s="114"/>
      <c r="E130" s="115"/>
      <c r="F130" s="113"/>
      <c r="G130" s="116"/>
      <c r="H130" s="144">
        <f t="shared" si="10"/>
        <v>0</v>
      </c>
      <c r="I130" s="90"/>
      <c r="J130" s="117"/>
      <c r="K130" s="118" t="e">
        <f t="shared" si="11"/>
        <v>#DIV/0!</v>
      </c>
      <c r="L130" s="117"/>
      <c r="M130" s="118" t="e">
        <f t="shared" si="12"/>
        <v>#DIV/0!</v>
      </c>
      <c r="N130" s="90"/>
      <c r="O130" s="48">
        <f t="shared" si="9"/>
        <v>0</v>
      </c>
    </row>
    <row r="131" spans="1:15" x14ac:dyDescent="0.25">
      <c r="A131" s="290"/>
      <c r="B131" s="115"/>
      <c r="C131" s="114"/>
      <c r="D131" s="114"/>
      <c r="E131" s="115"/>
      <c r="F131" s="113"/>
      <c r="G131" s="116"/>
      <c r="H131" s="144">
        <f t="shared" si="10"/>
        <v>0</v>
      </c>
      <c r="I131" s="90"/>
      <c r="J131" s="117"/>
      <c r="K131" s="118" t="e">
        <f t="shared" si="11"/>
        <v>#DIV/0!</v>
      </c>
      <c r="L131" s="117"/>
      <c r="M131" s="118" t="e">
        <f t="shared" si="12"/>
        <v>#DIV/0!</v>
      </c>
      <c r="N131" s="90"/>
      <c r="O131" s="48">
        <f t="shared" si="9"/>
        <v>0</v>
      </c>
    </row>
    <row r="132" spans="1:15" x14ac:dyDescent="0.25">
      <c r="A132" s="290"/>
      <c r="B132" s="115"/>
      <c r="C132" s="114"/>
      <c r="D132" s="114"/>
      <c r="E132" s="115"/>
      <c r="F132" s="113"/>
      <c r="G132" s="116"/>
      <c r="H132" s="144">
        <f t="shared" si="10"/>
        <v>0</v>
      </c>
      <c r="I132" s="90"/>
      <c r="J132" s="117"/>
      <c r="K132" s="118" t="e">
        <f t="shared" si="11"/>
        <v>#DIV/0!</v>
      </c>
      <c r="L132" s="117"/>
      <c r="M132" s="118" t="e">
        <f t="shared" si="12"/>
        <v>#DIV/0!</v>
      </c>
      <c r="N132" s="90"/>
      <c r="O132" s="48">
        <f t="shared" ref="O132:O195" si="13">+H132-J132-L132</f>
        <v>0</v>
      </c>
    </row>
    <row r="133" spans="1:15" x14ac:dyDescent="0.25">
      <c r="A133" s="290"/>
      <c r="B133" s="115"/>
      <c r="C133" s="114"/>
      <c r="D133" s="114"/>
      <c r="E133" s="115"/>
      <c r="F133" s="113"/>
      <c r="G133" s="116"/>
      <c r="H133" s="144">
        <f t="shared" si="10"/>
        <v>0</v>
      </c>
      <c r="I133" s="90"/>
      <c r="J133" s="117"/>
      <c r="K133" s="118" t="e">
        <f t="shared" si="11"/>
        <v>#DIV/0!</v>
      </c>
      <c r="L133" s="117"/>
      <c r="M133" s="118" t="e">
        <f t="shared" si="12"/>
        <v>#DIV/0!</v>
      </c>
      <c r="N133" s="90"/>
      <c r="O133" s="48">
        <f t="shared" si="13"/>
        <v>0</v>
      </c>
    </row>
    <row r="134" spans="1:15" x14ac:dyDescent="0.25">
      <c r="A134" s="290"/>
      <c r="B134" s="115"/>
      <c r="C134" s="114"/>
      <c r="D134" s="114"/>
      <c r="E134" s="115"/>
      <c r="F134" s="113"/>
      <c r="G134" s="116"/>
      <c r="H134" s="144">
        <f t="shared" si="10"/>
        <v>0</v>
      </c>
      <c r="I134" s="90"/>
      <c r="J134" s="117"/>
      <c r="K134" s="118" t="e">
        <f t="shared" si="11"/>
        <v>#DIV/0!</v>
      </c>
      <c r="L134" s="117"/>
      <c r="M134" s="118" t="e">
        <f t="shared" si="12"/>
        <v>#DIV/0!</v>
      </c>
      <c r="N134" s="90"/>
      <c r="O134" s="48">
        <f t="shared" si="13"/>
        <v>0</v>
      </c>
    </row>
    <row r="135" spans="1:15" x14ac:dyDescent="0.25">
      <c r="A135" s="290"/>
      <c r="B135" s="115"/>
      <c r="C135" s="114"/>
      <c r="D135" s="114"/>
      <c r="E135" s="115"/>
      <c r="F135" s="113"/>
      <c r="G135" s="116"/>
      <c r="H135" s="144">
        <f t="shared" si="10"/>
        <v>0</v>
      </c>
      <c r="I135" s="90"/>
      <c r="J135" s="117"/>
      <c r="K135" s="118" t="e">
        <f t="shared" si="11"/>
        <v>#DIV/0!</v>
      </c>
      <c r="L135" s="117"/>
      <c r="M135" s="118" t="e">
        <f t="shared" si="12"/>
        <v>#DIV/0!</v>
      </c>
      <c r="N135" s="90"/>
      <c r="O135" s="48">
        <f t="shared" si="13"/>
        <v>0</v>
      </c>
    </row>
    <row r="136" spans="1:15" x14ac:dyDescent="0.25">
      <c r="A136" s="290"/>
      <c r="B136" s="115"/>
      <c r="C136" s="114"/>
      <c r="D136" s="114"/>
      <c r="E136" s="115"/>
      <c r="F136" s="113"/>
      <c r="G136" s="116"/>
      <c r="H136" s="144">
        <f t="shared" si="10"/>
        <v>0</v>
      </c>
      <c r="I136" s="90"/>
      <c r="J136" s="117"/>
      <c r="K136" s="118" t="e">
        <f t="shared" si="11"/>
        <v>#DIV/0!</v>
      </c>
      <c r="L136" s="117"/>
      <c r="M136" s="118" t="e">
        <f t="shared" si="12"/>
        <v>#DIV/0!</v>
      </c>
      <c r="N136" s="90"/>
      <c r="O136" s="48">
        <f t="shared" si="13"/>
        <v>0</v>
      </c>
    </row>
    <row r="137" spans="1:15" x14ac:dyDescent="0.25">
      <c r="A137" s="290"/>
      <c r="B137" s="115"/>
      <c r="C137" s="114"/>
      <c r="D137" s="114"/>
      <c r="E137" s="115"/>
      <c r="F137" s="113"/>
      <c r="G137" s="116"/>
      <c r="H137" s="144">
        <f t="shared" si="10"/>
        <v>0</v>
      </c>
      <c r="I137" s="90"/>
      <c r="J137" s="117"/>
      <c r="K137" s="118" t="e">
        <f t="shared" si="11"/>
        <v>#DIV/0!</v>
      </c>
      <c r="L137" s="117"/>
      <c r="M137" s="118" t="e">
        <f t="shared" si="12"/>
        <v>#DIV/0!</v>
      </c>
      <c r="N137" s="90"/>
      <c r="O137" s="48">
        <f t="shared" si="13"/>
        <v>0</v>
      </c>
    </row>
    <row r="138" spans="1:15" x14ac:dyDescent="0.25">
      <c r="A138" s="290"/>
      <c r="B138" s="115"/>
      <c r="C138" s="114"/>
      <c r="D138" s="114"/>
      <c r="E138" s="115"/>
      <c r="F138" s="113"/>
      <c r="G138" s="116"/>
      <c r="H138" s="144">
        <f t="shared" si="10"/>
        <v>0</v>
      </c>
      <c r="I138" s="90"/>
      <c r="J138" s="117"/>
      <c r="K138" s="118" t="e">
        <f t="shared" si="11"/>
        <v>#DIV/0!</v>
      </c>
      <c r="L138" s="117"/>
      <c r="M138" s="118" t="e">
        <f t="shared" si="12"/>
        <v>#DIV/0!</v>
      </c>
      <c r="N138" s="90"/>
      <c r="O138" s="48">
        <f t="shared" si="13"/>
        <v>0</v>
      </c>
    </row>
    <row r="139" spans="1:15" x14ac:dyDescent="0.25">
      <c r="A139" s="290"/>
      <c r="B139" s="115"/>
      <c r="C139" s="114"/>
      <c r="D139" s="114"/>
      <c r="E139" s="115"/>
      <c r="F139" s="113"/>
      <c r="G139" s="116"/>
      <c r="H139" s="144">
        <f t="shared" si="10"/>
        <v>0</v>
      </c>
      <c r="I139" s="90"/>
      <c r="J139" s="117"/>
      <c r="K139" s="118" t="e">
        <f t="shared" si="11"/>
        <v>#DIV/0!</v>
      </c>
      <c r="L139" s="117"/>
      <c r="M139" s="118" t="e">
        <f t="shared" si="12"/>
        <v>#DIV/0!</v>
      </c>
      <c r="N139" s="90"/>
      <c r="O139" s="48">
        <f t="shared" si="13"/>
        <v>0</v>
      </c>
    </row>
    <row r="140" spans="1:15" x14ac:dyDescent="0.25">
      <c r="A140" s="290"/>
      <c r="B140" s="115"/>
      <c r="C140" s="114"/>
      <c r="D140" s="114"/>
      <c r="E140" s="115"/>
      <c r="F140" s="113"/>
      <c r="G140" s="116"/>
      <c r="H140" s="144">
        <f t="shared" si="10"/>
        <v>0</v>
      </c>
      <c r="I140" s="90"/>
      <c r="J140" s="117"/>
      <c r="K140" s="118" t="e">
        <f t="shared" si="11"/>
        <v>#DIV/0!</v>
      </c>
      <c r="L140" s="117"/>
      <c r="M140" s="118" t="e">
        <f t="shared" si="12"/>
        <v>#DIV/0!</v>
      </c>
      <c r="N140" s="90"/>
      <c r="O140" s="48">
        <f t="shared" si="13"/>
        <v>0</v>
      </c>
    </row>
    <row r="141" spans="1:15" x14ac:dyDescent="0.25">
      <c r="A141" s="290"/>
      <c r="B141" s="115"/>
      <c r="C141" s="114"/>
      <c r="D141" s="114"/>
      <c r="E141" s="115"/>
      <c r="F141" s="113"/>
      <c r="G141" s="116"/>
      <c r="H141" s="144">
        <f t="shared" si="10"/>
        <v>0</v>
      </c>
      <c r="I141" s="90"/>
      <c r="J141" s="117"/>
      <c r="K141" s="118" t="e">
        <f t="shared" si="11"/>
        <v>#DIV/0!</v>
      </c>
      <c r="L141" s="117"/>
      <c r="M141" s="118" t="e">
        <f t="shared" si="12"/>
        <v>#DIV/0!</v>
      </c>
      <c r="N141" s="90"/>
      <c r="O141" s="48">
        <f t="shared" si="13"/>
        <v>0</v>
      </c>
    </row>
    <row r="142" spans="1:15" x14ac:dyDescent="0.25">
      <c r="A142" s="290"/>
      <c r="B142" s="115"/>
      <c r="C142" s="114"/>
      <c r="D142" s="114"/>
      <c r="E142" s="115"/>
      <c r="F142" s="113"/>
      <c r="G142" s="116"/>
      <c r="H142" s="144">
        <f t="shared" si="10"/>
        <v>0</v>
      </c>
      <c r="I142" s="90"/>
      <c r="J142" s="117"/>
      <c r="K142" s="118" t="e">
        <f t="shared" si="11"/>
        <v>#DIV/0!</v>
      </c>
      <c r="L142" s="117"/>
      <c r="M142" s="118" t="e">
        <f t="shared" si="12"/>
        <v>#DIV/0!</v>
      </c>
      <c r="N142" s="90"/>
      <c r="O142" s="48">
        <f t="shared" si="13"/>
        <v>0</v>
      </c>
    </row>
    <row r="143" spans="1:15" x14ac:dyDescent="0.25">
      <c r="A143" s="290"/>
      <c r="B143" s="115"/>
      <c r="C143" s="114"/>
      <c r="D143" s="114"/>
      <c r="E143" s="115"/>
      <c r="F143" s="113"/>
      <c r="G143" s="116"/>
      <c r="H143" s="144">
        <f t="shared" si="10"/>
        <v>0</v>
      </c>
      <c r="I143" s="90"/>
      <c r="J143" s="117"/>
      <c r="K143" s="118" t="e">
        <f t="shared" si="11"/>
        <v>#DIV/0!</v>
      </c>
      <c r="L143" s="117"/>
      <c r="M143" s="118" t="e">
        <f t="shared" si="12"/>
        <v>#DIV/0!</v>
      </c>
      <c r="N143" s="90"/>
      <c r="O143" s="48">
        <f t="shared" si="13"/>
        <v>0</v>
      </c>
    </row>
    <row r="144" spans="1:15" x14ac:dyDescent="0.25">
      <c r="A144" s="290"/>
      <c r="B144" s="115"/>
      <c r="C144" s="114"/>
      <c r="D144" s="114"/>
      <c r="E144" s="115"/>
      <c r="F144" s="113"/>
      <c r="G144" s="116"/>
      <c r="H144" s="144">
        <f t="shared" si="10"/>
        <v>0</v>
      </c>
      <c r="I144" s="90"/>
      <c r="J144" s="117"/>
      <c r="K144" s="118" t="e">
        <f t="shared" si="11"/>
        <v>#DIV/0!</v>
      </c>
      <c r="L144" s="117"/>
      <c r="M144" s="118" t="e">
        <f t="shared" si="12"/>
        <v>#DIV/0!</v>
      </c>
      <c r="N144" s="90"/>
      <c r="O144" s="48">
        <f t="shared" si="13"/>
        <v>0</v>
      </c>
    </row>
    <row r="145" spans="1:15" x14ac:dyDescent="0.25">
      <c r="A145" s="290"/>
      <c r="B145" s="115"/>
      <c r="C145" s="114"/>
      <c r="D145" s="114"/>
      <c r="E145" s="115"/>
      <c r="F145" s="113"/>
      <c r="G145" s="116"/>
      <c r="H145" s="144">
        <f t="shared" si="10"/>
        <v>0</v>
      </c>
      <c r="I145" s="90"/>
      <c r="J145" s="117"/>
      <c r="K145" s="118" t="e">
        <f t="shared" si="11"/>
        <v>#DIV/0!</v>
      </c>
      <c r="L145" s="117"/>
      <c r="M145" s="118" t="e">
        <f t="shared" si="12"/>
        <v>#DIV/0!</v>
      </c>
      <c r="N145" s="90"/>
      <c r="O145" s="48">
        <f t="shared" si="13"/>
        <v>0</v>
      </c>
    </row>
    <row r="146" spans="1:15" x14ac:dyDescent="0.25">
      <c r="A146" s="290"/>
      <c r="B146" s="115"/>
      <c r="C146" s="114"/>
      <c r="D146" s="114"/>
      <c r="E146" s="115"/>
      <c r="F146" s="113"/>
      <c r="G146" s="116"/>
      <c r="H146" s="144">
        <f t="shared" si="10"/>
        <v>0</v>
      </c>
      <c r="I146" s="90"/>
      <c r="J146" s="117"/>
      <c r="K146" s="118" t="e">
        <f t="shared" si="11"/>
        <v>#DIV/0!</v>
      </c>
      <c r="L146" s="117"/>
      <c r="M146" s="118" t="e">
        <f t="shared" si="12"/>
        <v>#DIV/0!</v>
      </c>
      <c r="N146" s="90"/>
      <c r="O146" s="48">
        <f t="shared" si="13"/>
        <v>0</v>
      </c>
    </row>
    <row r="147" spans="1:15" x14ac:dyDescent="0.25">
      <c r="A147" s="290"/>
      <c r="B147" s="115"/>
      <c r="C147" s="114"/>
      <c r="D147" s="114"/>
      <c r="E147" s="115"/>
      <c r="F147" s="113"/>
      <c r="G147" s="116"/>
      <c r="H147" s="144">
        <f t="shared" si="10"/>
        <v>0</v>
      </c>
      <c r="I147" s="90"/>
      <c r="J147" s="117"/>
      <c r="K147" s="118" t="e">
        <f t="shared" si="11"/>
        <v>#DIV/0!</v>
      </c>
      <c r="L147" s="117"/>
      <c r="M147" s="118" t="e">
        <f t="shared" si="12"/>
        <v>#DIV/0!</v>
      </c>
      <c r="N147" s="90"/>
      <c r="O147" s="48">
        <f t="shared" si="13"/>
        <v>0</v>
      </c>
    </row>
    <row r="148" spans="1:15" x14ac:dyDescent="0.25">
      <c r="A148" s="290"/>
      <c r="B148" s="115"/>
      <c r="C148" s="114"/>
      <c r="D148" s="114"/>
      <c r="E148" s="115"/>
      <c r="F148" s="113"/>
      <c r="G148" s="116"/>
      <c r="H148" s="144">
        <f t="shared" si="10"/>
        <v>0</v>
      </c>
      <c r="I148" s="90"/>
      <c r="J148" s="117"/>
      <c r="K148" s="118" t="e">
        <f t="shared" si="11"/>
        <v>#DIV/0!</v>
      </c>
      <c r="L148" s="117"/>
      <c r="M148" s="118" t="e">
        <f t="shared" si="12"/>
        <v>#DIV/0!</v>
      </c>
      <c r="N148" s="90"/>
      <c r="O148" s="48">
        <f t="shared" si="13"/>
        <v>0</v>
      </c>
    </row>
    <row r="149" spans="1:15" x14ac:dyDescent="0.25">
      <c r="A149" s="290"/>
      <c r="B149" s="115"/>
      <c r="C149" s="114"/>
      <c r="D149" s="114"/>
      <c r="E149" s="115"/>
      <c r="F149" s="113"/>
      <c r="G149" s="116"/>
      <c r="H149" s="144">
        <f t="shared" si="10"/>
        <v>0</v>
      </c>
      <c r="I149" s="90"/>
      <c r="J149" s="117"/>
      <c r="K149" s="118" t="e">
        <f t="shared" si="11"/>
        <v>#DIV/0!</v>
      </c>
      <c r="L149" s="117"/>
      <c r="M149" s="118" t="e">
        <f t="shared" si="12"/>
        <v>#DIV/0!</v>
      </c>
      <c r="N149" s="90"/>
      <c r="O149" s="48">
        <f t="shared" si="13"/>
        <v>0</v>
      </c>
    </row>
    <row r="150" spans="1:15" x14ac:dyDescent="0.25">
      <c r="A150" s="290"/>
      <c r="B150" s="115"/>
      <c r="C150" s="114"/>
      <c r="D150" s="114"/>
      <c r="E150" s="115"/>
      <c r="F150" s="113"/>
      <c r="G150" s="116"/>
      <c r="H150" s="144">
        <f t="shared" si="10"/>
        <v>0</v>
      </c>
      <c r="I150" s="90"/>
      <c r="J150" s="117"/>
      <c r="K150" s="118" t="e">
        <f t="shared" si="11"/>
        <v>#DIV/0!</v>
      </c>
      <c r="L150" s="117"/>
      <c r="M150" s="118" t="e">
        <f t="shared" si="12"/>
        <v>#DIV/0!</v>
      </c>
      <c r="N150" s="90"/>
      <c r="O150" s="48">
        <f t="shared" si="13"/>
        <v>0</v>
      </c>
    </row>
    <row r="151" spans="1:15" x14ac:dyDescent="0.25">
      <c r="A151" s="290"/>
      <c r="B151" s="115"/>
      <c r="C151" s="114"/>
      <c r="D151" s="114"/>
      <c r="E151" s="115"/>
      <c r="F151" s="113"/>
      <c r="G151" s="116"/>
      <c r="H151" s="144">
        <f t="shared" si="10"/>
        <v>0</v>
      </c>
      <c r="I151" s="90"/>
      <c r="J151" s="117"/>
      <c r="K151" s="118" t="e">
        <f t="shared" si="11"/>
        <v>#DIV/0!</v>
      </c>
      <c r="L151" s="117"/>
      <c r="M151" s="118" t="e">
        <f t="shared" si="12"/>
        <v>#DIV/0!</v>
      </c>
      <c r="N151" s="90"/>
      <c r="O151" s="48">
        <f t="shared" si="13"/>
        <v>0</v>
      </c>
    </row>
    <row r="152" spans="1:15" x14ac:dyDescent="0.25">
      <c r="A152" s="290"/>
      <c r="B152" s="115"/>
      <c r="C152" s="114"/>
      <c r="D152" s="114"/>
      <c r="E152" s="115"/>
      <c r="F152" s="113"/>
      <c r="G152" s="116"/>
      <c r="H152" s="144">
        <f>+G152*F152</f>
        <v>0</v>
      </c>
      <c r="I152" s="90"/>
      <c r="J152" s="117"/>
      <c r="K152" s="118" t="e">
        <f>+J152/$J$1</f>
        <v>#DIV/0!</v>
      </c>
      <c r="L152" s="117"/>
      <c r="M152" s="118" t="e">
        <f t="shared" si="12"/>
        <v>#DIV/0!</v>
      </c>
      <c r="N152" s="90"/>
      <c r="O152" s="48">
        <f t="shared" si="13"/>
        <v>0</v>
      </c>
    </row>
    <row r="153" spans="1:15" x14ac:dyDescent="0.25">
      <c r="A153" s="291" t="s">
        <v>32</v>
      </c>
      <c r="B153" s="122"/>
      <c r="C153" s="120"/>
      <c r="D153" s="120"/>
      <c r="E153" s="122"/>
      <c r="F153" s="119"/>
      <c r="G153" s="121"/>
      <c r="H153" s="145">
        <f t="shared" ref="H153:H216" si="14">+G153*F153</f>
        <v>0</v>
      </c>
      <c r="I153" s="90"/>
      <c r="J153" s="123"/>
      <c r="K153" s="124" t="e">
        <f>+J153/$J$1</f>
        <v>#DIV/0!</v>
      </c>
      <c r="L153" s="123"/>
      <c r="M153" s="124" t="e">
        <f>+L153/$L$1</f>
        <v>#DIV/0!</v>
      </c>
      <c r="N153" s="90"/>
      <c r="O153" s="48">
        <f t="shared" si="13"/>
        <v>0</v>
      </c>
    </row>
    <row r="154" spans="1:15" s="92" customFormat="1" x14ac:dyDescent="0.25">
      <c r="A154" s="291"/>
      <c r="B154" s="122"/>
      <c r="C154" s="120"/>
      <c r="D154" s="120"/>
      <c r="E154" s="119"/>
      <c r="F154" s="119"/>
      <c r="G154" s="121"/>
      <c r="H154" s="145">
        <f t="shared" si="14"/>
        <v>0</v>
      </c>
      <c r="I154" s="90"/>
      <c r="J154" s="123"/>
      <c r="K154" s="124" t="e">
        <f t="shared" ref="K154:K201" si="15">+J154/$J$1</f>
        <v>#DIV/0!</v>
      </c>
      <c r="L154" s="123"/>
      <c r="M154" s="124" t="e">
        <f t="shared" ref="M154:M201" si="16">+L154/$L$1</f>
        <v>#DIV/0!</v>
      </c>
      <c r="N154" s="90"/>
      <c r="O154" s="48">
        <f t="shared" si="13"/>
        <v>0</v>
      </c>
    </row>
    <row r="155" spans="1:15" s="92" customFormat="1" x14ac:dyDescent="0.25">
      <c r="A155" s="291"/>
      <c r="B155" s="122"/>
      <c r="C155" s="120"/>
      <c r="D155" s="120"/>
      <c r="E155" s="119"/>
      <c r="F155" s="119"/>
      <c r="G155" s="121"/>
      <c r="H155" s="145">
        <f t="shared" si="14"/>
        <v>0</v>
      </c>
      <c r="I155" s="90"/>
      <c r="J155" s="123"/>
      <c r="K155" s="124" t="e">
        <f t="shared" si="15"/>
        <v>#DIV/0!</v>
      </c>
      <c r="L155" s="123"/>
      <c r="M155" s="124" t="e">
        <f t="shared" si="16"/>
        <v>#DIV/0!</v>
      </c>
      <c r="N155" s="90"/>
      <c r="O155" s="48">
        <f t="shared" si="13"/>
        <v>0</v>
      </c>
    </row>
    <row r="156" spans="1:15" s="92" customFormat="1" x14ac:dyDescent="0.25">
      <c r="A156" s="291"/>
      <c r="B156" s="122"/>
      <c r="C156" s="120"/>
      <c r="D156" s="120"/>
      <c r="E156" s="119"/>
      <c r="F156" s="119"/>
      <c r="G156" s="121"/>
      <c r="H156" s="145">
        <f t="shared" si="14"/>
        <v>0</v>
      </c>
      <c r="I156" s="90"/>
      <c r="J156" s="123"/>
      <c r="K156" s="124" t="e">
        <f t="shared" si="15"/>
        <v>#DIV/0!</v>
      </c>
      <c r="L156" s="123"/>
      <c r="M156" s="124" t="e">
        <f t="shared" si="16"/>
        <v>#DIV/0!</v>
      </c>
      <c r="N156" s="90"/>
      <c r="O156" s="48">
        <f t="shared" si="13"/>
        <v>0</v>
      </c>
    </row>
    <row r="157" spans="1:15" s="92" customFormat="1" x14ac:dyDescent="0.25">
      <c r="A157" s="291"/>
      <c r="B157" s="122"/>
      <c r="C157" s="120"/>
      <c r="D157" s="120"/>
      <c r="E157" s="119"/>
      <c r="F157" s="119"/>
      <c r="G157" s="121"/>
      <c r="H157" s="145">
        <f t="shared" si="14"/>
        <v>0</v>
      </c>
      <c r="I157" s="90"/>
      <c r="J157" s="123"/>
      <c r="K157" s="124" t="e">
        <f t="shared" si="15"/>
        <v>#DIV/0!</v>
      </c>
      <c r="L157" s="123"/>
      <c r="M157" s="124" t="e">
        <f t="shared" si="16"/>
        <v>#DIV/0!</v>
      </c>
      <c r="N157" s="90"/>
      <c r="O157" s="48">
        <f t="shared" si="13"/>
        <v>0</v>
      </c>
    </row>
    <row r="158" spans="1:15" s="92" customFormat="1" x14ac:dyDescent="0.25">
      <c r="A158" s="291"/>
      <c r="B158" s="122"/>
      <c r="C158" s="120"/>
      <c r="D158" s="120"/>
      <c r="E158" s="119"/>
      <c r="F158" s="119"/>
      <c r="G158" s="121"/>
      <c r="H158" s="145">
        <f t="shared" si="14"/>
        <v>0</v>
      </c>
      <c r="I158" s="90"/>
      <c r="J158" s="123"/>
      <c r="K158" s="124" t="e">
        <f t="shared" si="15"/>
        <v>#DIV/0!</v>
      </c>
      <c r="L158" s="123"/>
      <c r="M158" s="124" t="e">
        <f t="shared" si="16"/>
        <v>#DIV/0!</v>
      </c>
      <c r="N158" s="90"/>
      <c r="O158" s="48">
        <f t="shared" si="13"/>
        <v>0</v>
      </c>
    </row>
    <row r="159" spans="1:15" s="92" customFormat="1" x14ac:dyDescent="0.25">
      <c r="A159" s="291"/>
      <c r="B159" s="122"/>
      <c r="C159" s="120"/>
      <c r="D159" s="120"/>
      <c r="E159" s="119"/>
      <c r="F159" s="119"/>
      <c r="G159" s="121"/>
      <c r="H159" s="145">
        <f t="shared" si="14"/>
        <v>0</v>
      </c>
      <c r="I159" s="90"/>
      <c r="J159" s="123"/>
      <c r="K159" s="124" t="e">
        <f t="shared" si="15"/>
        <v>#DIV/0!</v>
      </c>
      <c r="L159" s="123"/>
      <c r="M159" s="124" t="e">
        <f t="shared" si="16"/>
        <v>#DIV/0!</v>
      </c>
      <c r="N159" s="90"/>
      <c r="O159" s="48">
        <f t="shared" si="13"/>
        <v>0</v>
      </c>
    </row>
    <row r="160" spans="1:15" s="92" customFormat="1" x14ac:dyDescent="0.25">
      <c r="A160" s="291"/>
      <c r="B160" s="122"/>
      <c r="C160" s="120"/>
      <c r="D160" s="120"/>
      <c r="E160" s="119"/>
      <c r="F160" s="119"/>
      <c r="G160" s="121"/>
      <c r="H160" s="145">
        <f t="shared" si="14"/>
        <v>0</v>
      </c>
      <c r="I160" s="90"/>
      <c r="J160" s="123"/>
      <c r="K160" s="124" t="e">
        <f t="shared" si="15"/>
        <v>#DIV/0!</v>
      </c>
      <c r="L160" s="123"/>
      <c r="M160" s="124" t="e">
        <f t="shared" si="16"/>
        <v>#DIV/0!</v>
      </c>
      <c r="N160" s="90"/>
      <c r="O160" s="48">
        <f t="shared" si="13"/>
        <v>0</v>
      </c>
    </row>
    <row r="161" spans="1:15" s="92" customFormat="1" x14ac:dyDescent="0.25">
      <c r="A161" s="291"/>
      <c r="B161" s="122"/>
      <c r="C161" s="120"/>
      <c r="D161" s="120"/>
      <c r="E161" s="119"/>
      <c r="F161" s="119"/>
      <c r="G161" s="121"/>
      <c r="H161" s="145">
        <f t="shared" si="14"/>
        <v>0</v>
      </c>
      <c r="I161" s="90"/>
      <c r="J161" s="123"/>
      <c r="K161" s="124" t="e">
        <f t="shared" si="15"/>
        <v>#DIV/0!</v>
      </c>
      <c r="L161" s="123"/>
      <c r="M161" s="124" t="e">
        <f t="shared" si="16"/>
        <v>#DIV/0!</v>
      </c>
      <c r="N161" s="90"/>
      <c r="O161" s="48">
        <f t="shared" si="13"/>
        <v>0</v>
      </c>
    </row>
    <row r="162" spans="1:15" s="92" customFormat="1" x14ac:dyDescent="0.25">
      <c r="A162" s="291"/>
      <c r="B162" s="122"/>
      <c r="C162" s="120"/>
      <c r="D162" s="120"/>
      <c r="E162" s="119"/>
      <c r="F162" s="119"/>
      <c r="G162" s="121"/>
      <c r="H162" s="145">
        <f t="shared" si="14"/>
        <v>0</v>
      </c>
      <c r="I162" s="90"/>
      <c r="J162" s="123"/>
      <c r="K162" s="124" t="e">
        <f t="shared" si="15"/>
        <v>#DIV/0!</v>
      </c>
      <c r="L162" s="123"/>
      <c r="M162" s="124" t="e">
        <f t="shared" si="16"/>
        <v>#DIV/0!</v>
      </c>
      <c r="N162" s="90"/>
      <c r="O162" s="48">
        <f t="shared" si="13"/>
        <v>0</v>
      </c>
    </row>
    <row r="163" spans="1:15" s="92" customFormat="1" x14ac:dyDescent="0.25">
      <c r="A163" s="291"/>
      <c r="B163" s="122"/>
      <c r="C163" s="120"/>
      <c r="D163" s="120"/>
      <c r="E163" s="119"/>
      <c r="F163" s="119"/>
      <c r="G163" s="121"/>
      <c r="H163" s="145">
        <f t="shared" si="14"/>
        <v>0</v>
      </c>
      <c r="I163" s="90"/>
      <c r="J163" s="123"/>
      <c r="K163" s="124" t="e">
        <f t="shared" si="15"/>
        <v>#DIV/0!</v>
      </c>
      <c r="L163" s="123"/>
      <c r="M163" s="124" t="e">
        <f t="shared" si="16"/>
        <v>#DIV/0!</v>
      </c>
      <c r="N163" s="90"/>
      <c r="O163" s="48">
        <f t="shared" si="13"/>
        <v>0</v>
      </c>
    </row>
    <row r="164" spans="1:15" s="92" customFormat="1" x14ac:dyDescent="0.25">
      <c r="A164" s="291"/>
      <c r="B164" s="122"/>
      <c r="C164" s="120"/>
      <c r="D164" s="120"/>
      <c r="E164" s="119"/>
      <c r="F164" s="119"/>
      <c r="G164" s="121"/>
      <c r="H164" s="145">
        <f t="shared" si="14"/>
        <v>0</v>
      </c>
      <c r="I164" s="90"/>
      <c r="J164" s="123"/>
      <c r="K164" s="124" t="e">
        <f t="shared" si="15"/>
        <v>#DIV/0!</v>
      </c>
      <c r="L164" s="123"/>
      <c r="M164" s="124" t="e">
        <f t="shared" si="16"/>
        <v>#DIV/0!</v>
      </c>
      <c r="N164" s="90"/>
      <c r="O164" s="48">
        <f t="shared" si="13"/>
        <v>0</v>
      </c>
    </row>
    <row r="165" spans="1:15" s="92" customFormat="1" x14ac:dyDescent="0.25">
      <c r="A165" s="291"/>
      <c r="B165" s="122"/>
      <c r="C165" s="120"/>
      <c r="D165" s="120"/>
      <c r="E165" s="119"/>
      <c r="F165" s="119"/>
      <c r="G165" s="121"/>
      <c r="H165" s="145">
        <f t="shared" si="14"/>
        <v>0</v>
      </c>
      <c r="I165" s="90"/>
      <c r="J165" s="123"/>
      <c r="K165" s="124" t="e">
        <f t="shared" si="15"/>
        <v>#DIV/0!</v>
      </c>
      <c r="L165" s="123"/>
      <c r="M165" s="124" t="e">
        <f t="shared" si="16"/>
        <v>#DIV/0!</v>
      </c>
      <c r="N165" s="90"/>
      <c r="O165" s="48">
        <f t="shared" si="13"/>
        <v>0</v>
      </c>
    </row>
    <row r="166" spans="1:15" s="92" customFormat="1" x14ac:dyDescent="0.25">
      <c r="A166" s="291"/>
      <c r="B166" s="122"/>
      <c r="C166" s="120"/>
      <c r="D166" s="120"/>
      <c r="E166" s="119"/>
      <c r="F166" s="119"/>
      <c r="G166" s="121"/>
      <c r="H166" s="145">
        <f t="shared" si="14"/>
        <v>0</v>
      </c>
      <c r="I166" s="90"/>
      <c r="J166" s="123"/>
      <c r="K166" s="124" t="e">
        <f t="shared" si="15"/>
        <v>#DIV/0!</v>
      </c>
      <c r="L166" s="123"/>
      <c r="M166" s="124" t="e">
        <f t="shared" si="16"/>
        <v>#DIV/0!</v>
      </c>
      <c r="N166" s="90"/>
      <c r="O166" s="48">
        <f t="shared" si="13"/>
        <v>0</v>
      </c>
    </row>
    <row r="167" spans="1:15" s="92" customFormat="1" x14ac:dyDescent="0.25">
      <c r="A167" s="291"/>
      <c r="B167" s="122"/>
      <c r="C167" s="120"/>
      <c r="D167" s="120"/>
      <c r="E167" s="119"/>
      <c r="F167" s="119"/>
      <c r="G167" s="121"/>
      <c r="H167" s="145">
        <f t="shared" si="14"/>
        <v>0</v>
      </c>
      <c r="I167" s="90"/>
      <c r="J167" s="123"/>
      <c r="K167" s="124" t="e">
        <f t="shared" si="15"/>
        <v>#DIV/0!</v>
      </c>
      <c r="L167" s="123"/>
      <c r="M167" s="124" t="e">
        <f t="shared" si="16"/>
        <v>#DIV/0!</v>
      </c>
      <c r="N167" s="90"/>
      <c r="O167" s="48">
        <f t="shared" si="13"/>
        <v>0</v>
      </c>
    </row>
    <row r="168" spans="1:15" s="92" customFormat="1" x14ac:dyDescent="0.25">
      <c r="A168" s="291"/>
      <c r="B168" s="122"/>
      <c r="C168" s="120"/>
      <c r="D168" s="120"/>
      <c r="E168" s="119"/>
      <c r="F168" s="119"/>
      <c r="G168" s="121"/>
      <c r="H168" s="145">
        <f t="shared" si="14"/>
        <v>0</v>
      </c>
      <c r="I168" s="90"/>
      <c r="J168" s="123"/>
      <c r="K168" s="124" t="e">
        <f t="shared" si="15"/>
        <v>#DIV/0!</v>
      </c>
      <c r="L168" s="123"/>
      <c r="M168" s="124" t="e">
        <f t="shared" si="16"/>
        <v>#DIV/0!</v>
      </c>
      <c r="N168" s="90"/>
      <c r="O168" s="48">
        <f t="shared" si="13"/>
        <v>0</v>
      </c>
    </row>
    <row r="169" spans="1:15" s="92" customFormat="1" x14ac:dyDescent="0.25">
      <c r="A169" s="291"/>
      <c r="B169" s="122"/>
      <c r="C169" s="120"/>
      <c r="D169" s="120"/>
      <c r="E169" s="119"/>
      <c r="F169" s="119"/>
      <c r="G169" s="121"/>
      <c r="H169" s="145">
        <f t="shared" si="14"/>
        <v>0</v>
      </c>
      <c r="I169" s="90"/>
      <c r="J169" s="123"/>
      <c r="K169" s="124" t="e">
        <f t="shared" si="15"/>
        <v>#DIV/0!</v>
      </c>
      <c r="L169" s="123"/>
      <c r="M169" s="124" t="e">
        <f t="shared" si="16"/>
        <v>#DIV/0!</v>
      </c>
      <c r="N169" s="90"/>
      <c r="O169" s="48">
        <f t="shared" si="13"/>
        <v>0</v>
      </c>
    </row>
    <row r="170" spans="1:15" s="92" customFormat="1" x14ac:dyDescent="0.25">
      <c r="A170" s="291"/>
      <c r="B170" s="122"/>
      <c r="C170" s="120"/>
      <c r="D170" s="120"/>
      <c r="E170" s="119"/>
      <c r="F170" s="119"/>
      <c r="G170" s="121"/>
      <c r="H170" s="145">
        <f t="shared" si="14"/>
        <v>0</v>
      </c>
      <c r="I170" s="90"/>
      <c r="J170" s="123"/>
      <c r="K170" s="124" t="e">
        <f t="shared" si="15"/>
        <v>#DIV/0!</v>
      </c>
      <c r="L170" s="123"/>
      <c r="M170" s="124" t="e">
        <f t="shared" si="16"/>
        <v>#DIV/0!</v>
      </c>
      <c r="N170" s="90"/>
      <c r="O170" s="48">
        <f t="shared" si="13"/>
        <v>0</v>
      </c>
    </row>
    <row r="171" spans="1:15" s="92" customFormat="1" x14ac:dyDescent="0.25">
      <c r="A171" s="291"/>
      <c r="B171" s="122"/>
      <c r="C171" s="120"/>
      <c r="D171" s="120"/>
      <c r="E171" s="119"/>
      <c r="F171" s="119"/>
      <c r="G171" s="121"/>
      <c r="H171" s="145">
        <f t="shared" si="14"/>
        <v>0</v>
      </c>
      <c r="I171" s="90"/>
      <c r="J171" s="123"/>
      <c r="K171" s="124" t="e">
        <f t="shared" si="15"/>
        <v>#DIV/0!</v>
      </c>
      <c r="L171" s="123"/>
      <c r="M171" s="124" t="e">
        <f t="shared" si="16"/>
        <v>#DIV/0!</v>
      </c>
      <c r="N171" s="90"/>
      <c r="O171" s="48">
        <f t="shared" si="13"/>
        <v>0</v>
      </c>
    </row>
    <row r="172" spans="1:15" s="92" customFormat="1" x14ac:dyDescent="0.25">
      <c r="A172" s="291"/>
      <c r="B172" s="122"/>
      <c r="C172" s="120"/>
      <c r="D172" s="120"/>
      <c r="E172" s="119"/>
      <c r="F172" s="119"/>
      <c r="G172" s="121"/>
      <c r="H172" s="145">
        <f t="shared" si="14"/>
        <v>0</v>
      </c>
      <c r="I172" s="90"/>
      <c r="J172" s="123"/>
      <c r="K172" s="124" t="e">
        <f t="shared" si="15"/>
        <v>#DIV/0!</v>
      </c>
      <c r="L172" s="123"/>
      <c r="M172" s="124" t="e">
        <f t="shared" si="16"/>
        <v>#DIV/0!</v>
      </c>
      <c r="N172" s="90"/>
      <c r="O172" s="48">
        <f t="shared" si="13"/>
        <v>0</v>
      </c>
    </row>
    <row r="173" spans="1:15" s="92" customFormat="1" x14ac:dyDescent="0.25">
      <c r="A173" s="291"/>
      <c r="B173" s="122"/>
      <c r="C173" s="120"/>
      <c r="D173" s="120"/>
      <c r="E173" s="119"/>
      <c r="F173" s="119"/>
      <c r="G173" s="121"/>
      <c r="H173" s="145">
        <f t="shared" si="14"/>
        <v>0</v>
      </c>
      <c r="I173" s="90"/>
      <c r="J173" s="123"/>
      <c r="K173" s="124" t="e">
        <f t="shared" si="15"/>
        <v>#DIV/0!</v>
      </c>
      <c r="L173" s="123"/>
      <c r="M173" s="124" t="e">
        <f t="shared" si="16"/>
        <v>#DIV/0!</v>
      </c>
      <c r="N173" s="90"/>
      <c r="O173" s="48">
        <f t="shared" si="13"/>
        <v>0</v>
      </c>
    </row>
    <row r="174" spans="1:15" s="92" customFormat="1" x14ac:dyDescent="0.25">
      <c r="A174" s="291"/>
      <c r="B174" s="122"/>
      <c r="C174" s="120"/>
      <c r="D174" s="120"/>
      <c r="E174" s="119"/>
      <c r="F174" s="119"/>
      <c r="G174" s="121"/>
      <c r="H174" s="145">
        <f t="shared" si="14"/>
        <v>0</v>
      </c>
      <c r="I174" s="90"/>
      <c r="J174" s="123"/>
      <c r="K174" s="124" t="e">
        <f t="shared" si="15"/>
        <v>#DIV/0!</v>
      </c>
      <c r="L174" s="123"/>
      <c r="M174" s="124" t="e">
        <f t="shared" si="16"/>
        <v>#DIV/0!</v>
      </c>
      <c r="N174" s="90"/>
      <c r="O174" s="48">
        <f t="shared" si="13"/>
        <v>0</v>
      </c>
    </row>
    <row r="175" spans="1:15" s="92" customFormat="1" x14ac:dyDescent="0.25">
      <c r="A175" s="291"/>
      <c r="B175" s="122"/>
      <c r="C175" s="120"/>
      <c r="D175" s="120"/>
      <c r="E175" s="119"/>
      <c r="F175" s="119"/>
      <c r="G175" s="121"/>
      <c r="H175" s="145">
        <f t="shared" si="14"/>
        <v>0</v>
      </c>
      <c r="I175" s="90"/>
      <c r="J175" s="123"/>
      <c r="K175" s="124" t="e">
        <f t="shared" si="15"/>
        <v>#DIV/0!</v>
      </c>
      <c r="L175" s="123"/>
      <c r="M175" s="124" t="e">
        <f t="shared" si="16"/>
        <v>#DIV/0!</v>
      </c>
      <c r="N175" s="90"/>
      <c r="O175" s="48">
        <f t="shared" si="13"/>
        <v>0</v>
      </c>
    </row>
    <row r="176" spans="1:15" s="92" customFormat="1" x14ac:dyDescent="0.25">
      <c r="A176" s="291"/>
      <c r="B176" s="122"/>
      <c r="C176" s="120"/>
      <c r="D176" s="120"/>
      <c r="E176" s="119"/>
      <c r="F176" s="119"/>
      <c r="G176" s="121"/>
      <c r="H176" s="145">
        <f t="shared" si="14"/>
        <v>0</v>
      </c>
      <c r="I176" s="90"/>
      <c r="J176" s="123"/>
      <c r="K176" s="124" t="e">
        <f t="shared" si="15"/>
        <v>#DIV/0!</v>
      </c>
      <c r="L176" s="123"/>
      <c r="M176" s="124" t="e">
        <f t="shared" si="16"/>
        <v>#DIV/0!</v>
      </c>
      <c r="N176" s="90"/>
      <c r="O176" s="48">
        <f t="shared" si="13"/>
        <v>0</v>
      </c>
    </row>
    <row r="177" spans="1:15" s="92" customFormat="1" x14ac:dyDescent="0.25">
      <c r="A177" s="291"/>
      <c r="B177" s="122"/>
      <c r="C177" s="120"/>
      <c r="D177" s="120"/>
      <c r="E177" s="119"/>
      <c r="F177" s="119"/>
      <c r="G177" s="121"/>
      <c r="H177" s="145">
        <f t="shared" si="14"/>
        <v>0</v>
      </c>
      <c r="I177" s="90"/>
      <c r="J177" s="123"/>
      <c r="K177" s="124" t="e">
        <f t="shared" si="15"/>
        <v>#DIV/0!</v>
      </c>
      <c r="L177" s="123"/>
      <c r="M177" s="124" t="e">
        <f t="shared" si="16"/>
        <v>#DIV/0!</v>
      </c>
      <c r="N177" s="90"/>
      <c r="O177" s="48">
        <f t="shared" si="13"/>
        <v>0</v>
      </c>
    </row>
    <row r="178" spans="1:15" s="92" customFormat="1" x14ac:dyDescent="0.25">
      <c r="A178" s="291"/>
      <c r="B178" s="122"/>
      <c r="C178" s="120"/>
      <c r="D178" s="120"/>
      <c r="E178" s="119"/>
      <c r="F178" s="119"/>
      <c r="G178" s="121"/>
      <c r="H178" s="145">
        <f t="shared" si="14"/>
        <v>0</v>
      </c>
      <c r="I178" s="90"/>
      <c r="J178" s="123"/>
      <c r="K178" s="124" t="e">
        <f t="shared" si="15"/>
        <v>#DIV/0!</v>
      </c>
      <c r="L178" s="123"/>
      <c r="M178" s="124" t="e">
        <f t="shared" si="16"/>
        <v>#DIV/0!</v>
      </c>
      <c r="N178" s="90"/>
      <c r="O178" s="48">
        <f t="shared" si="13"/>
        <v>0</v>
      </c>
    </row>
    <row r="179" spans="1:15" s="92" customFormat="1" x14ac:dyDescent="0.25">
      <c r="A179" s="291"/>
      <c r="B179" s="122"/>
      <c r="C179" s="120"/>
      <c r="D179" s="120"/>
      <c r="E179" s="119"/>
      <c r="F179" s="119"/>
      <c r="G179" s="121"/>
      <c r="H179" s="145">
        <f t="shared" si="14"/>
        <v>0</v>
      </c>
      <c r="I179" s="90"/>
      <c r="J179" s="123"/>
      <c r="K179" s="124" t="e">
        <f t="shared" si="15"/>
        <v>#DIV/0!</v>
      </c>
      <c r="L179" s="123"/>
      <c r="M179" s="124" t="e">
        <f t="shared" si="16"/>
        <v>#DIV/0!</v>
      </c>
      <c r="N179" s="90"/>
      <c r="O179" s="48">
        <f t="shared" si="13"/>
        <v>0</v>
      </c>
    </row>
    <row r="180" spans="1:15" s="92" customFormat="1" x14ac:dyDescent="0.25">
      <c r="A180" s="291"/>
      <c r="B180" s="122"/>
      <c r="C180" s="120"/>
      <c r="D180" s="120"/>
      <c r="E180" s="119"/>
      <c r="F180" s="119"/>
      <c r="G180" s="121"/>
      <c r="H180" s="145">
        <f t="shared" si="14"/>
        <v>0</v>
      </c>
      <c r="I180" s="90"/>
      <c r="J180" s="123"/>
      <c r="K180" s="124" t="e">
        <f t="shared" si="15"/>
        <v>#DIV/0!</v>
      </c>
      <c r="L180" s="123"/>
      <c r="M180" s="124" t="e">
        <f t="shared" si="16"/>
        <v>#DIV/0!</v>
      </c>
      <c r="N180" s="90"/>
      <c r="O180" s="48">
        <f t="shared" si="13"/>
        <v>0</v>
      </c>
    </row>
    <row r="181" spans="1:15" s="92" customFormat="1" x14ac:dyDescent="0.25">
      <c r="A181" s="291"/>
      <c r="B181" s="122"/>
      <c r="C181" s="120"/>
      <c r="D181" s="120"/>
      <c r="E181" s="119"/>
      <c r="F181" s="119"/>
      <c r="G181" s="121"/>
      <c r="H181" s="145">
        <f t="shared" si="14"/>
        <v>0</v>
      </c>
      <c r="I181" s="90"/>
      <c r="J181" s="123"/>
      <c r="K181" s="124" t="e">
        <f t="shared" si="15"/>
        <v>#DIV/0!</v>
      </c>
      <c r="L181" s="123"/>
      <c r="M181" s="124" t="e">
        <f t="shared" si="16"/>
        <v>#DIV/0!</v>
      </c>
      <c r="N181" s="90"/>
      <c r="O181" s="48">
        <f t="shared" si="13"/>
        <v>0</v>
      </c>
    </row>
    <row r="182" spans="1:15" s="92" customFormat="1" x14ac:dyDescent="0.25">
      <c r="A182" s="291"/>
      <c r="B182" s="122"/>
      <c r="C182" s="120"/>
      <c r="D182" s="120"/>
      <c r="E182" s="119"/>
      <c r="F182" s="119"/>
      <c r="G182" s="121"/>
      <c r="H182" s="145">
        <f t="shared" si="14"/>
        <v>0</v>
      </c>
      <c r="I182" s="90"/>
      <c r="J182" s="123"/>
      <c r="K182" s="124" t="e">
        <f t="shared" si="15"/>
        <v>#DIV/0!</v>
      </c>
      <c r="L182" s="123"/>
      <c r="M182" s="124" t="e">
        <f t="shared" si="16"/>
        <v>#DIV/0!</v>
      </c>
      <c r="N182" s="90"/>
      <c r="O182" s="48">
        <f t="shared" si="13"/>
        <v>0</v>
      </c>
    </row>
    <row r="183" spans="1:15" s="92" customFormat="1" x14ac:dyDescent="0.25">
      <c r="A183" s="291"/>
      <c r="B183" s="122"/>
      <c r="C183" s="120"/>
      <c r="D183" s="120"/>
      <c r="E183" s="119"/>
      <c r="F183" s="119"/>
      <c r="G183" s="121"/>
      <c r="H183" s="145">
        <f t="shared" si="14"/>
        <v>0</v>
      </c>
      <c r="I183" s="90"/>
      <c r="J183" s="123"/>
      <c r="K183" s="124" t="e">
        <f t="shared" si="15"/>
        <v>#DIV/0!</v>
      </c>
      <c r="L183" s="123"/>
      <c r="M183" s="124" t="e">
        <f t="shared" si="16"/>
        <v>#DIV/0!</v>
      </c>
      <c r="N183" s="90"/>
      <c r="O183" s="48">
        <f t="shared" si="13"/>
        <v>0</v>
      </c>
    </row>
    <row r="184" spans="1:15" s="92" customFormat="1" x14ac:dyDescent="0.25">
      <c r="A184" s="291"/>
      <c r="B184" s="122"/>
      <c r="C184" s="120"/>
      <c r="D184" s="164"/>
      <c r="E184" s="165"/>
      <c r="F184" s="119"/>
      <c r="G184" s="121"/>
      <c r="H184" s="145">
        <f t="shared" si="14"/>
        <v>0</v>
      </c>
      <c r="I184" s="90"/>
      <c r="J184" s="123"/>
      <c r="K184" s="124" t="e">
        <f t="shared" si="15"/>
        <v>#DIV/0!</v>
      </c>
      <c r="L184" s="123"/>
      <c r="M184" s="124" t="e">
        <f t="shared" si="16"/>
        <v>#DIV/0!</v>
      </c>
      <c r="N184" s="90"/>
      <c r="O184" s="48">
        <f t="shared" si="13"/>
        <v>0</v>
      </c>
    </row>
    <row r="185" spans="1:15" s="92" customFormat="1" x14ac:dyDescent="0.25">
      <c r="A185" s="291"/>
      <c r="B185" s="122"/>
      <c r="C185" s="120"/>
      <c r="D185" s="120"/>
      <c r="E185" s="119"/>
      <c r="F185" s="119"/>
      <c r="G185" s="121"/>
      <c r="H185" s="145">
        <f t="shared" si="14"/>
        <v>0</v>
      </c>
      <c r="I185" s="90"/>
      <c r="J185" s="123"/>
      <c r="K185" s="124" t="e">
        <f t="shared" si="15"/>
        <v>#DIV/0!</v>
      </c>
      <c r="L185" s="123"/>
      <c r="M185" s="124" t="e">
        <f t="shared" si="16"/>
        <v>#DIV/0!</v>
      </c>
      <c r="N185" s="90"/>
      <c r="O185" s="48">
        <f t="shared" si="13"/>
        <v>0</v>
      </c>
    </row>
    <row r="186" spans="1:15" s="92" customFormat="1" x14ac:dyDescent="0.25">
      <c r="A186" s="291"/>
      <c r="B186" s="122"/>
      <c r="C186" s="120"/>
      <c r="D186" s="120"/>
      <c r="E186" s="119"/>
      <c r="F186" s="119"/>
      <c r="G186" s="121"/>
      <c r="H186" s="145">
        <f t="shared" si="14"/>
        <v>0</v>
      </c>
      <c r="I186" s="90"/>
      <c r="J186" s="123"/>
      <c r="K186" s="124" t="e">
        <f t="shared" si="15"/>
        <v>#DIV/0!</v>
      </c>
      <c r="L186" s="123"/>
      <c r="M186" s="124" t="e">
        <f t="shared" si="16"/>
        <v>#DIV/0!</v>
      </c>
      <c r="N186" s="90"/>
      <c r="O186" s="48">
        <f t="shared" si="13"/>
        <v>0</v>
      </c>
    </row>
    <row r="187" spans="1:15" s="92" customFormat="1" x14ac:dyDescent="0.25">
      <c r="A187" s="291"/>
      <c r="B187" s="122"/>
      <c r="C187" s="120"/>
      <c r="D187" s="120"/>
      <c r="E187" s="119"/>
      <c r="F187" s="119"/>
      <c r="G187" s="121"/>
      <c r="H187" s="145">
        <f t="shared" si="14"/>
        <v>0</v>
      </c>
      <c r="I187" s="90"/>
      <c r="J187" s="123"/>
      <c r="K187" s="124" t="e">
        <f t="shared" si="15"/>
        <v>#DIV/0!</v>
      </c>
      <c r="L187" s="123"/>
      <c r="M187" s="124" t="e">
        <f t="shared" si="16"/>
        <v>#DIV/0!</v>
      </c>
      <c r="N187" s="90"/>
      <c r="O187" s="48">
        <f t="shared" si="13"/>
        <v>0</v>
      </c>
    </row>
    <row r="188" spans="1:15" s="92" customFormat="1" x14ac:dyDescent="0.25">
      <c r="A188" s="291"/>
      <c r="B188" s="122"/>
      <c r="C188" s="120"/>
      <c r="D188" s="120"/>
      <c r="E188" s="119"/>
      <c r="F188" s="119"/>
      <c r="G188" s="121"/>
      <c r="H188" s="145">
        <f t="shared" si="14"/>
        <v>0</v>
      </c>
      <c r="I188" s="90"/>
      <c r="J188" s="123"/>
      <c r="K188" s="124" t="e">
        <f t="shared" si="15"/>
        <v>#DIV/0!</v>
      </c>
      <c r="L188" s="123"/>
      <c r="M188" s="124" t="e">
        <f t="shared" si="16"/>
        <v>#DIV/0!</v>
      </c>
      <c r="N188" s="90"/>
      <c r="O188" s="48">
        <f t="shared" si="13"/>
        <v>0</v>
      </c>
    </row>
    <row r="189" spans="1:15" s="92" customFormat="1" x14ac:dyDescent="0.25">
      <c r="A189" s="291"/>
      <c r="B189" s="122"/>
      <c r="C189" s="120"/>
      <c r="D189" s="120"/>
      <c r="E189" s="119"/>
      <c r="F189" s="119"/>
      <c r="G189" s="121"/>
      <c r="H189" s="145">
        <f t="shared" si="14"/>
        <v>0</v>
      </c>
      <c r="I189" s="90"/>
      <c r="J189" s="123"/>
      <c r="K189" s="124" t="e">
        <f t="shared" si="15"/>
        <v>#DIV/0!</v>
      </c>
      <c r="L189" s="123"/>
      <c r="M189" s="124" t="e">
        <f t="shared" si="16"/>
        <v>#DIV/0!</v>
      </c>
      <c r="N189" s="90"/>
      <c r="O189" s="48">
        <f t="shared" si="13"/>
        <v>0</v>
      </c>
    </row>
    <row r="190" spans="1:15" s="92" customFormat="1" x14ac:dyDescent="0.25">
      <c r="A190" s="291"/>
      <c r="B190" s="122"/>
      <c r="C190" s="120"/>
      <c r="D190" s="120"/>
      <c r="E190" s="119"/>
      <c r="F190" s="119"/>
      <c r="G190" s="121"/>
      <c r="H190" s="145">
        <f t="shared" si="14"/>
        <v>0</v>
      </c>
      <c r="I190" s="90"/>
      <c r="J190" s="123"/>
      <c r="K190" s="124" t="e">
        <f t="shared" si="15"/>
        <v>#DIV/0!</v>
      </c>
      <c r="L190" s="123"/>
      <c r="M190" s="124" t="e">
        <f t="shared" si="16"/>
        <v>#DIV/0!</v>
      </c>
      <c r="N190" s="90"/>
      <c r="O190" s="48">
        <f t="shared" si="13"/>
        <v>0</v>
      </c>
    </row>
    <row r="191" spans="1:15" s="92" customFormat="1" x14ac:dyDescent="0.25">
      <c r="A191" s="291"/>
      <c r="B191" s="122"/>
      <c r="C191" s="120"/>
      <c r="D191" s="120"/>
      <c r="E191" s="119"/>
      <c r="F191" s="119"/>
      <c r="G191" s="121"/>
      <c r="H191" s="145">
        <f t="shared" si="14"/>
        <v>0</v>
      </c>
      <c r="I191" s="90"/>
      <c r="J191" s="123"/>
      <c r="K191" s="124" t="e">
        <f t="shared" si="15"/>
        <v>#DIV/0!</v>
      </c>
      <c r="L191" s="123"/>
      <c r="M191" s="124" t="e">
        <f t="shared" si="16"/>
        <v>#DIV/0!</v>
      </c>
      <c r="N191" s="90"/>
      <c r="O191" s="48">
        <f t="shared" si="13"/>
        <v>0</v>
      </c>
    </row>
    <row r="192" spans="1:15" s="92" customFormat="1" x14ac:dyDescent="0.25">
      <c r="A192" s="291"/>
      <c r="B192" s="122"/>
      <c r="C192" s="120"/>
      <c r="D192" s="120"/>
      <c r="E192" s="119"/>
      <c r="F192" s="119"/>
      <c r="G192" s="121"/>
      <c r="H192" s="145">
        <f t="shared" si="14"/>
        <v>0</v>
      </c>
      <c r="I192" s="90"/>
      <c r="J192" s="123"/>
      <c r="K192" s="124" t="e">
        <f t="shared" si="15"/>
        <v>#DIV/0!</v>
      </c>
      <c r="L192" s="123"/>
      <c r="M192" s="124" t="e">
        <f t="shared" si="16"/>
        <v>#DIV/0!</v>
      </c>
      <c r="N192" s="90"/>
      <c r="O192" s="48">
        <f t="shared" si="13"/>
        <v>0</v>
      </c>
    </row>
    <row r="193" spans="1:15" s="92" customFormat="1" x14ac:dyDescent="0.25">
      <c r="A193" s="291"/>
      <c r="B193" s="122"/>
      <c r="C193" s="120"/>
      <c r="D193" s="120"/>
      <c r="E193" s="119"/>
      <c r="F193" s="119"/>
      <c r="G193" s="121"/>
      <c r="H193" s="145">
        <f t="shared" si="14"/>
        <v>0</v>
      </c>
      <c r="I193" s="90"/>
      <c r="J193" s="123"/>
      <c r="K193" s="124" t="e">
        <f t="shared" si="15"/>
        <v>#DIV/0!</v>
      </c>
      <c r="L193" s="123"/>
      <c r="M193" s="124" t="e">
        <f t="shared" si="16"/>
        <v>#DIV/0!</v>
      </c>
      <c r="N193" s="90"/>
      <c r="O193" s="48">
        <f t="shared" si="13"/>
        <v>0</v>
      </c>
    </row>
    <row r="194" spans="1:15" s="92" customFormat="1" x14ac:dyDescent="0.25">
      <c r="A194" s="291"/>
      <c r="B194" s="122"/>
      <c r="C194" s="120"/>
      <c r="D194" s="120"/>
      <c r="E194" s="119"/>
      <c r="F194" s="119"/>
      <c r="G194" s="121"/>
      <c r="H194" s="145">
        <f t="shared" si="14"/>
        <v>0</v>
      </c>
      <c r="I194" s="90"/>
      <c r="J194" s="123"/>
      <c r="K194" s="124" t="e">
        <f t="shared" si="15"/>
        <v>#DIV/0!</v>
      </c>
      <c r="L194" s="123"/>
      <c r="M194" s="124" t="e">
        <f t="shared" si="16"/>
        <v>#DIV/0!</v>
      </c>
      <c r="N194" s="90"/>
      <c r="O194" s="48">
        <f t="shared" si="13"/>
        <v>0</v>
      </c>
    </row>
    <row r="195" spans="1:15" s="92" customFormat="1" x14ac:dyDescent="0.25">
      <c r="A195" s="291"/>
      <c r="B195" s="122"/>
      <c r="C195" s="120"/>
      <c r="D195" s="120"/>
      <c r="E195" s="119"/>
      <c r="F195" s="119"/>
      <c r="G195" s="121"/>
      <c r="H195" s="145">
        <f t="shared" si="14"/>
        <v>0</v>
      </c>
      <c r="I195" s="90"/>
      <c r="J195" s="123"/>
      <c r="K195" s="124" t="e">
        <f t="shared" si="15"/>
        <v>#DIV/0!</v>
      </c>
      <c r="L195" s="123"/>
      <c r="M195" s="124" t="e">
        <f t="shared" si="16"/>
        <v>#DIV/0!</v>
      </c>
      <c r="N195" s="90"/>
      <c r="O195" s="48">
        <f t="shared" si="13"/>
        <v>0</v>
      </c>
    </row>
    <row r="196" spans="1:15" s="92" customFormat="1" x14ac:dyDescent="0.25">
      <c r="A196" s="291"/>
      <c r="B196" s="122"/>
      <c r="C196" s="120"/>
      <c r="D196" s="120"/>
      <c r="E196" s="119"/>
      <c r="F196" s="119"/>
      <c r="G196" s="121"/>
      <c r="H196" s="145">
        <f t="shared" si="14"/>
        <v>0</v>
      </c>
      <c r="I196" s="90"/>
      <c r="J196" s="123"/>
      <c r="K196" s="124" t="e">
        <f t="shared" si="15"/>
        <v>#DIV/0!</v>
      </c>
      <c r="L196" s="123"/>
      <c r="M196" s="124" t="e">
        <f t="shared" si="16"/>
        <v>#DIV/0!</v>
      </c>
      <c r="N196" s="90"/>
      <c r="O196" s="48">
        <f t="shared" ref="O196:O252" si="17">+H196-J196-L196</f>
        <v>0</v>
      </c>
    </row>
    <row r="197" spans="1:15" s="92" customFormat="1" x14ac:dyDescent="0.25">
      <c r="A197" s="291"/>
      <c r="B197" s="122"/>
      <c r="C197" s="120"/>
      <c r="D197" s="120"/>
      <c r="E197" s="119"/>
      <c r="F197" s="119"/>
      <c r="G197" s="121"/>
      <c r="H197" s="145">
        <f t="shared" si="14"/>
        <v>0</v>
      </c>
      <c r="I197" s="90"/>
      <c r="J197" s="123"/>
      <c r="K197" s="124" t="e">
        <f t="shared" si="15"/>
        <v>#DIV/0!</v>
      </c>
      <c r="L197" s="123"/>
      <c r="M197" s="124" t="e">
        <f t="shared" si="16"/>
        <v>#DIV/0!</v>
      </c>
      <c r="N197" s="90"/>
      <c r="O197" s="48">
        <f t="shared" si="17"/>
        <v>0</v>
      </c>
    </row>
    <row r="198" spans="1:15" s="92" customFormat="1" x14ac:dyDescent="0.25">
      <c r="A198" s="291"/>
      <c r="B198" s="122"/>
      <c r="C198" s="120"/>
      <c r="D198" s="120"/>
      <c r="E198" s="119"/>
      <c r="F198" s="119"/>
      <c r="G198" s="121"/>
      <c r="H198" s="145">
        <f t="shared" si="14"/>
        <v>0</v>
      </c>
      <c r="I198" s="90"/>
      <c r="J198" s="123"/>
      <c r="K198" s="124" t="e">
        <f t="shared" si="15"/>
        <v>#DIV/0!</v>
      </c>
      <c r="L198" s="123"/>
      <c r="M198" s="124" t="e">
        <f t="shared" si="16"/>
        <v>#DIV/0!</v>
      </c>
      <c r="N198" s="90"/>
      <c r="O198" s="48">
        <f t="shared" si="17"/>
        <v>0</v>
      </c>
    </row>
    <row r="199" spans="1:15" s="92" customFormat="1" x14ac:dyDescent="0.25">
      <c r="A199" s="291"/>
      <c r="B199" s="122"/>
      <c r="C199" s="120"/>
      <c r="D199" s="120"/>
      <c r="E199" s="119"/>
      <c r="F199" s="119"/>
      <c r="G199" s="121"/>
      <c r="H199" s="145">
        <f t="shared" si="14"/>
        <v>0</v>
      </c>
      <c r="I199" s="90"/>
      <c r="J199" s="123"/>
      <c r="K199" s="124" t="e">
        <f t="shared" si="15"/>
        <v>#DIV/0!</v>
      </c>
      <c r="L199" s="123"/>
      <c r="M199" s="124" t="e">
        <f t="shared" si="16"/>
        <v>#DIV/0!</v>
      </c>
      <c r="N199" s="90"/>
      <c r="O199" s="48">
        <f t="shared" si="17"/>
        <v>0</v>
      </c>
    </row>
    <row r="200" spans="1:15" s="92" customFormat="1" x14ac:dyDescent="0.25">
      <c r="A200" s="291"/>
      <c r="B200" s="122"/>
      <c r="C200" s="120"/>
      <c r="D200" s="120"/>
      <c r="E200" s="119"/>
      <c r="F200" s="119"/>
      <c r="G200" s="121"/>
      <c r="H200" s="145">
        <f t="shared" si="14"/>
        <v>0</v>
      </c>
      <c r="I200" s="90"/>
      <c r="J200" s="123"/>
      <c r="K200" s="124" t="e">
        <f t="shared" si="15"/>
        <v>#DIV/0!</v>
      </c>
      <c r="L200" s="123"/>
      <c r="M200" s="124" t="e">
        <f t="shared" si="16"/>
        <v>#DIV/0!</v>
      </c>
      <c r="N200" s="90"/>
      <c r="O200" s="48">
        <f t="shared" si="17"/>
        <v>0</v>
      </c>
    </row>
    <row r="201" spans="1:15" s="92" customFormat="1" x14ac:dyDescent="0.25">
      <c r="A201" s="291"/>
      <c r="B201" s="122"/>
      <c r="C201" s="120"/>
      <c r="D201" s="120"/>
      <c r="E201" s="119"/>
      <c r="F201" s="119"/>
      <c r="G201" s="121"/>
      <c r="H201" s="145">
        <f t="shared" si="14"/>
        <v>0</v>
      </c>
      <c r="I201" s="90"/>
      <c r="J201" s="123"/>
      <c r="K201" s="124" t="e">
        <f t="shared" si="15"/>
        <v>#DIV/0!</v>
      </c>
      <c r="L201" s="123"/>
      <c r="M201" s="124" t="e">
        <f t="shared" si="16"/>
        <v>#DIV/0!</v>
      </c>
      <c r="N201" s="90"/>
      <c r="O201" s="48">
        <f t="shared" si="17"/>
        <v>0</v>
      </c>
    </row>
    <row r="202" spans="1:15" x14ac:dyDescent="0.25">
      <c r="A202" s="291"/>
      <c r="B202" s="122"/>
      <c r="C202" s="120"/>
      <c r="D202" s="120"/>
      <c r="E202" s="122"/>
      <c r="F202" s="119"/>
      <c r="G202" s="121"/>
      <c r="H202" s="145">
        <f t="shared" si="14"/>
        <v>0</v>
      </c>
      <c r="I202" s="90"/>
      <c r="J202" s="123"/>
      <c r="K202" s="124" t="e">
        <f>+J202/$J$1</f>
        <v>#DIV/0!</v>
      </c>
      <c r="L202" s="123"/>
      <c r="M202" s="124" t="e">
        <f>+L202/$L$1</f>
        <v>#DIV/0!</v>
      </c>
      <c r="N202" s="90"/>
      <c r="O202" s="48">
        <f t="shared" si="17"/>
        <v>0</v>
      </c>
    </row>
    <row r="203" spans="1:15" x14ac:dyDescent="0.25">
      <c r="A203" s="292" t="s">
        <v>33</v>
      </c>
      <c r="B203" s="127"/>
      <c r="C203" s="126"/>
      <c r="D203" s="162"/>
      <c r="E203" s="127"/>
      <c r="F203" s="125"/>
      <c r="G203" s="128"/>
      <c r="H203" s="146">
        <f t="shared" si="14"/>
        <v>0</v>
      </c>
      <c r="I203" s="90"/>
      <c r="J203" s="129"/>
      <c r="K203" s="130" t="e">
        <f>+J203/$J$1</f>
        <v>#DIV/0!</v>
      </c>
      <c r="L203" s="129"/>
      <c r="M203" s="130" t="e">
        <f>+L203/$L$1</f>
        <v>#DIV/0!</v>
      </c>
      <c r="N203" s="90"/>
      <c r="O203" s="48">
        <f t="shared" si="17"/>
        <v>0</v>
      </c>
    </row>
    <row r="204" spans="1:15" x14ac:dyDescent="0.25">
      <c r="A204" s="292"/>
      <c r="B204" s="127"/>
      <c r="C204" s="126"/>
      <c r="D204" s="162"/>
      <c r="E204" s="127"/>
      <c r="F204" s="125"/>
      <c r="G204" s="128"/>
      <c r="H204" s="146">
        <f t="shared" si="14"/>
        <v>0</v>
      </c>
      <c r="I204" s="90"/>
      <c r="J204" s="129"/>
      <c r="K204" s="130" t="e">
        <f t="shared" ref="K204:K251" si="18">+J204/$J$1</f>
        <v>#DIV/0!</v>
      </c>
      <c r="L204" s="129"/>
      <c r="M204" s="130" t="e">
        <f t="shared" ref="M204:M251" si="19">+L204/$L$1</f>
        <v>#DIV/0!</v>
      </c>
      <c r="N204" s="90"/>
      <c r="O204" s="48">
        <f t="shared" si="17"/>
        <v>0</v>
      </c>
    </row>
    <row r="205" spans="1:15" x14ac:dyDescent="0.25">
      <c r="A205" s="292"/>
      <c r="B205" s="127"/>
      <c r="C205" s="126"/>
      <c r="D205" s="162"/>
      <c r="E205" s="127"/>
      <c r="F205" s="125"/>
      <c r="G205" s="128"/>
      <c r="H205" s="146">
        <f t="shared" si="14"/>
        <v>0</v>
      </c>
      <c r="I205" s="90"/>
      <c r="J205" s="129"/>
      <c r="K205" s="130" t="e">
        <f t="shared" si="18"/>
        <v>#DIV/0!</v>
      </c>
      <c r="L205" s="129"/>
      <c r="M205" s="130" t="e">
        <f t="shared" si="19"/>
        <v>#DIV/0!</v>
      </c>
      <c r="N205" s="90"/>
      <c r="O205" s="48">
        <f t="shared" si="17"/>
        <v>0</v>
      </c>
    </row>
    <row r="206" spans="1:15" x14ac:dyDescent="0.25">
      <c r="A206" s="292"/>
      <c r="B206" s="127"/>
      <c r="C206" s="126"/>
      <c r="D206" s="162"/>
      <c r="E206" s="127"/>
      <c r="F206" s="125"/>
      <c r="G206" s="128"/>
      <c r="H206" s="146">
        <f t="shared" si="14"/>
        <v>0</v>
      </c>
      <c r="I206" s="90"/>
      <c r="J206" s="129"/>
      <c r="K206" s="130" t="e">
        <f t="shared" si="18"/>
        <v>#DIV/0!</v>
      </c>
      <c r="L206" s="129"/>
      <c r="M206" s="130" t="e">
        <f t="shared" si="19"/>
        <v>#DIV/0!</v>
      </c>
      <c r="N206" s="90"/>
      <c r="O206" s="48">
        <f t="shared" si="17"/>
        <v>0</v>
      </c>
    </row>
    <row r="207" spans="1:15" x14ac:dyDescent="0.25">
      <c r="A207" s="292"/>
      <c r="B207" s="127"/>
      <c r="C207" s="126"/>
      <c r="D207" s="126"/>
      <c r="E207" s="127"/>
      <c r="F207" s="125"/>
      <c r="G207" s="128"/>
      <c r="H207" s="146">
        <f t="shared" si="14"/>
        <v>0</v>
      </c>
      <c r="I207" s="90"/>
      <c r="J207" s="129"/>
      <c r="K207" s="130" t="e">
        <f t="shared" si="18"/>
        <v>#DIV/0!</v>
      </c>
      <c r="L207" s="129"/>
      <c r="M207" s="130" t="e">
        <f t="shared" si="19"/>
        <v>#DIV/0!</v>
      </c>
      <c r="N207" s="90"/>
      <c r="O207" s="48">
        <f t="shared" si="17"/>
        <v>0</v>
      </c>
    </row>
    <row r="208" spans="1:15" x14ac:dyDescent="0.25">
      <c r="A208" s="292"/>
      <c r="B208" s="127"/>
      <c r="C208" s="126"/>
      <c r="D208" s="126"/>
      <c r="E208" s="127"/>
      <c r="F208" s="125"/>
      <c r="G208" s="128"/>
      <c r="H208" s="146">
        <f t="shared" si="14"/>
        <v>0</v>
      </c>
      <c r="I208" s="90"/>
      <c r="J208" s="129"/>
      <c r="K208" s="130" t="e">
        <f t="shared" si="18"/>
        <v>#DIV/0!</v>
      </c>
      <c r="L208" s="129"/>
      <c r="M208" s="130" t="e">
        <f t="shared" si="19"/>
        <v>#DIV/0!</v>
      </c>
      <c r="N208" s="90"/>
      <c r="O208" s="48">
        <f t="shared" si="17"/>
        <v>0</v>
      </c>
    </row>
    <row r="209" spans="1:15" x14ac:dyDescent="0.25">
      <c r="A209" s="292"/>
      <c r="B209" s="127"/>
      <c r="C209" s="126"/>
      <c r="D209" s="126"/>
      <c r="E209" s="127"/>
      <c r="F209" s="125"/>
      <c r="G209" s="128"/>
      <c r="H209" s="146">
        <f t="shared" si="14"/>
        <v>0</v>
      </c>
      <c r="I209" s="90"/>
      <c r="J209" s="129"/>
      <c r="K209" s="130" t="e">
        <f t="shared" si="18"/>
        <v>#DIV/0!</v>
      </c>
      <c r="L209" s="129"/>
      <c r="M209" s="130" t="e">
        <f t="shared" si="19"/>
        <v>#DIV/0!</v>
      </c>
      <c r="N209" s="90"/>
      <c r="O209" s="48">
        <f t="shared" si="17"/>
        <v>0</v>
      </c>
    </row>
    <row r="210" spans="1:15" x14ac:dyDescent="0.25">
      <c r="A210" s="292"/>
      <c r="B210" s="127"/>
      <c r="C210" s="126"/>
      <c r="D210" s="126"/>
      <c r="E210" s="127"/>
      <c r="F210" s="125"/>
      <c r="G210" s="128"/>
      <c r="H210" s="146">
        <f t="shared" si="14"/>
        <v>0</v>
      </c>
      <c r="I210" s="90"/>
      <c r="J210" s="129"/>
      <c r="K210" s="130" t="e">
        <f t="shared" si="18"/>
        <v>#DIV/0!</v>
      </c>
      <c r="L210" s="129"/>
      <c r="M210" s="130" t="e">
        <f t="shared" si="19"/>
        <v>#DIV/0!</v>
      </c>
      <c r="N210" s="90"/>
      <c r="O210" s="48">
        <f t="shared" si="17"/>
        <v>0</v>
      </c>
    </row>
    <row r="211" spans="1:15" x14ac:dyDescent="0.25">
      <c r="A211" s="292"/>
      <c r="B211" s="127"/>
      <c r="C211" s="126"/>
      <c r="D211" s="126"/>
      <c r="E211" s="127"/>
      <c r="F211" s="125"/>
      <c r="G211" s="128"/>
      <c r="H211" s="146">
        <f t="shared" si="14"/>
        <v>0</v>
      </c>
      <c r="I211" s="90"/>
      <c r="J211" s="129"/>
      <c r="K211" s="130" t="e">
        <f t="shared" si="18"/>
        <v>#DIV/0!</v>
      </c>
      <c r="L211" s="129"/>
      <c r="M211" s="130" t="e">
        <f t="shared" si="19"/>
        <v>#DIV/0!</v>
      </c>
      <c r="N211" s="90"/>
      <c r="O211" s="48">
        <f t="shared" si="17"/>
        <v>0</v>
      </c>
    </row>
    <row r="212" spans="1:15" x14ac:dyDescent="0.25">
      <c r="A212" s="292"/>
      <c r="B212" s="127"/>
      <c r="C212" s="126"/>
      <c r="D212" s="126"/>
      <c r="E212" s="127"/>
      <c r="F212" s="125"/>
      <c r="G212" s="128"/>
      <c r="H212" s="146">
        <f t="shared" si="14"/>
        <v>0</v>
      </c>
      <c r="I212" s="90"/>
      <c r="J212" s="129"/>
      <c r="K212" s="130" t="e">
        <f t="shared" si="18"/>
        <v>#DIV/0!</v>
      </c>
      <c r="L212" s="129"/>
      <c r="M212" s="130" t="e">
        <f t="shared" si="19"/>
        <v>#DIV/0!</v>
      </c>
      <c r="N212" s="90"/>
      <c r="O212" s="48">
        <f t="shared" si="17"/>
        <v>0</v>
      </c>
    </row>
    <row r="213" spans="1:15" x14ac:dyDescent="0.25">
      <c r="A213" s="292"/>
      <c r="B213" s="127"/>
      <c r="C213" s="126"/>
      <c r="D213" s="126"/>
      <c r="E213" s="127"/>
      <c r="F213" s="125"/>
      <c r="G213" s="128"/>
      <c r="H213" s="146">
        <f t="shared" si="14"/>
        <v>0</v>
      </c>
      <c r="I213" s="90"/>
      <c r="J213" s="129"/>
      <c r="K213" s="130" t="e">
        <f t="shared" si="18"/>
        <v>#DIV/0!</v>
      </c>
      <c r="L213" s="129"/>
      <c r="M213" s="130" t="e">
        <f t="shared" si="19"/>
        <v>#DIV/0!</v>
      </c>
      <c r="N213" s="90"/>
      <c r="O213" s="48">
        <f t="shared" si="17"/>
        <v>0</v>
      </c>
    </row>
    <row r="214" spans="1:15" x14ac:dyDescent="0.25">
      <c r="A214" s="292"/>
      <c r="B214" s="127"/>
      <c r="C214" s="126"/>
      <c r="D214" s="126"/>
      <c r="E214" s="127"/>
      <c r="F214" s="125"/>
      <c r="G214" s="128"/>
      <c r="H214" s="146">
        <f t="shared" si="14"/>
        <v>0</v>
      </c>
      <c r="I214" s="90"/>
      <c r="J214" s="129"/>
      <c r="K214" s="130" t="e">
        <f t="shared" si="18"/>
        <v>#DIV/0!</v>
      </c>
      <c r="L214" s="129"/>
      <c r="M214" s="130" t="e">
        <f t="shared" si="19"/>
        <v>#DIV/0!</v>
      </c>
      <c r="N214" s="90"/>
      <c r="O214" s="48">
        <f t="shared" si="17"/>
        <v>0</v>
      </c>
    </row>
    <row r="215" spans="1:15" x14ac:dyDescent="0.25">
      <c r="A215" s="292"/>
      <c r="B215" s="127"/>
      <c r="C215" s="126"/>
      <c r="D215" s="126"/>
      <c r="E215" s="127"/>
      <c r="F215" s="125"/>
      <c r="G215" s="128"/>
      <c r="H215" s="146">
        <f t="shared" si="14"/>
        <v>0</v>
      </c>
      <c r="I215" s="90"/>
      <c r="J215" s="129"/>
      <c r="K215" s="130" t="e">
        <f t="shared" si="18"/>
        <v>#DIV/0!</v>
      </c>
      <c r="L215" s="129"/>
      <c r="M215" s="130" t="e">
        <f t="shared" si="19"/>
        <v>#DIV/0!</v>
      </c>
      <c r="N215" s="90"/>
      <c r="O215" s="48">
        <f t="shared" si="17"/>
        <v>0</v>
      </c>
    </row>
    <row r="216" spans="1:15" x14ac:dyDescent="0.25">
      <c r="A216" s="292"/>
      <c r="B216" s="127"/>
      <c r="C216" s="126"/>
      <c r="D216" s="126"/>
      <c r="E216" s="127"/>
      <c r="F216" s="125"/>
      <c r="G216" s="128"/>
      <c r="H216" s="146">
        <f t="shared" si="14"/>
        <v>0</v>
      </c>
      <c r="I216" s="90"/>
      <c r="J216" s="129"/>
      <c r="K216" s="130" t="e">
        <f t="shared" si="18"/>
        <v>#DIV/0!</v>
      </c>
      <c r="L216" s="129"/>
      <c r="M216" s="130" t="e">
        <f t="shared" si="19"/>
        <v>#DIV/0!</v>
      </c>
      <c r="N216" s="90"/>
      <c r="O216" s="48">
        <f t="shared" si="17"/>
        <v>0</v>
      </c>
    </row>
    <row r="217" spans="1:15" x14ac:dyDescent="0.25">
      <c r="A217" s="292"/>
      <c r="B217" s="127"/>
      <c r="C217" s="126"/>
      <c r="D217" s="126"/>
      <c r="E217" s="127"/>
      <c r="F217" s="125"/>
      <c r="G217" s="128"/>
      <c r="H217" s="146">
        <f t="shared" ref="H217:H250" si="20">+G217*F217</f>
        <v>0</v>
      </c>
      <c r="I217" s="90"/>
      <c r="J217" s="129"/>
      <c r="K217" s="130" t="e">
        <f t="shared" si="18"/>
        <v>#DIV/0!</v>
      </c>
      <c r="L217" s="129"/>
      <c r="M217" s="130" t="e">
        <f t="shared" si="19"/>
        <v>#DIV/0!</v>
      </c>
      <c r="N217" s="90"/>
      <c r="O217" s="48">
        <f t="shared" si="17"/>
        <v>0</v>
      </c>
    </row>
    <row r="218" spans="1:15" x14ac:dyDescent="0.25">
      <c r="A218" s="292"/>
      <c r="B218" s="127"/>
      <c r="C218" s="126"/>
      <c r="D218" s="126"/>
      <c r="E218" s="127"/>
      <c r="F218" s="125"/>
      <c r="G218" s="128"/>
      <c r="H218" s="146">
        <f t="shared" si="20"/>
        <v>0</v>
      </c>
      <c r="I218" s="90"/>
      <c r="J218" s="129"/>
      <c r="K218" s="130" t="e">
        <f t="shared" si="18"/>
        <v>#DIV/0!</v>
      </c>
      <c r="L218" s="129"/>
      <c r="M218" s="130" t="e">
        <f t="shared" si="19"/>
        <v>#DIV/0!</v>
      </c>
      <c r="N218" s="90"/>
      <c r="O218" s="48">
        <f t="shared" si="17"/>
        <v>0</v>
      </c>
    </row>
    <row r="219" spans="1:15" x14ac:dyDescent="0.25">
      <c r="A219" s="292"/>
      <c r="B219" s="127"/>
      <c r="C219" s="126"/>
      <c r="D219" s="126"/>
      <c r="E219" s="127"/>
      <c r="F219" s="125"/>
      <c r="G219" s="128"/>
      <c r="H219" s="146">
        <f t="shared" si="20"/>
        <v>0</v>
      </c>
      <c r="I219" s="90"/>
      <c r="J219" s="129"/>
      <c r="K219" s="130" t="e">
        <f t="shared" si="18"/>
        <v>#DIV/0!</v>
      </c>
      <c r="L219" s="129"/>
      <c r="M219" s="130" t="e">
        <f t="shared" si="19"/>
        <v>#DIV/0!</v>
      </c>
      <c r="N219" s="90"/>
      <c r="O219" s="48">
        <f t="shared" si="17"/>
        <v>0</v>
      </c>
    </row>
    <row r="220" spans="1:15" x14ac:dyDescent="0.25">
      <c r="A220" s="292"/>
      <c r="B220" s="127"/>
      <c r="C220" s="126"/>
      <c r="D220" s="126"/>
      <c r="E220" s="127"/>
      <c r="F220" s="125"/>
      <c r="G220" s="128"/>
      <c r="H220" s="146">
        <f t="shared" si="20"/>
        <v>0</v>
      </c>
      <c r="I220" s="90"/>
      <c r="J220" s="129"/>
      <c r="K220" s="130" t="e">
        <f t="shared" si="18"/>
        <v>#DIV/0!</v>
      </c>
      <c r="L220" s="129"/>
      <c r="M220" s="130" t="e">
        <f t="shared" si="19"/>
        <v>#DIV/0!</v>
      </c>
      <c r="N220" s="90"/>
      <c r="O220" s="48">
        <f t="shared" si="17"/>
        <v>0</v>
      </c>
    </row>
    <row r="221" spans="1:15" x14ac:dyDescent="0.25">
      <c r="A221" s="292"/>
      <c r="B221" s="127"/>
      <c r="C221" s="126"/>
      <c r="D221" s="126"/>
      <c r="E221" s="127"/>
      <c r="F221" s="125"/>
      <c r="G221" s="128"/>
      <c r="H221" s="146">
        <f t="shared" si="20"/>
        <v>0</v>
      </c>
      <c r="I221" s="90"/>
      <c r="J221" s="129"/>
      <c r="K221" s="130" t="e">
        <f t="shared" si="18"/>
        <v>#DIV/0!</v>
      </c>
      <c r="L221" s="129"/>
      <c r="M221" s="130" t="e">
        <f t="shared" si="19"/>
        <v>#DIV/0!</v>
      </c>
      <c r="N221" s="90"/>
      <c r="O221" s="48">
        <f t="shared" si="17"/>
        <v>0</v>
      </c>
    </row>
    <row r="222" spans="1:15" x14ac:dyDescent="0.25">
      <c r="A222" s="292"/>
      <c r="B222" s="127"/>
      <c r="C222" s="126"/>
      <c r="D222" s="126"/>
      <c r="E222" s="127"/>
      <c r="F222" s="125"/>
      <c r="G222" s="128"/>
      <c r="H222" s="146">
        <f t="shared" si="20"/>
        <v>0</v>
      </c>
      <c r="I222" s="90"/>
      <c r="J222" s="129"/>
      <c r="K222" s="130" t="e">
        <f t="shared" si="18"/>
        <v>#DIV/0!</v>
      </c>
      <c r="L222" s="129"/>
      <c r="M222" s="130" t="e">
        <f t="shared" si="19"/>
        <v>#DIV/0!</v>
      </c>
      <c r="N222" s="90"/>
      <c r="O222" s="48">
        <f t="shared" si="17"/>
        <v>0</v>
      </c>
    </row>
    <row r="223" spans="1:15" x14ac:dyDescent="0.25">
      <c r="A223" s="292"/>
      <c r="B223" s="127"/>
      <c r="C223" s="126"/>
      <c r="D223" s="126"/>
      <c r="E223" s="127"/>
      <c r="F223" s="125"/>
      <c r="G223" s="128"/>
      <c r="H223" s="146">
        <f t="shared" si="20"/>
        <v>0</v>
      </c>
      <c r="I223" s="90"/>
      <c r="J223" s="129"/>
      <c r="K223" s="130" t="e">
        <f t="shared" si="18"/>
        <v>#DIV/0!</v>
      </c>
      <c r="L223" s="129"/>
      <c r="M223" s="130" t="e">
        <f t="shared" si="19"/>
        <v>#DIV/0!</v>
      </c>
      <c r="N223" s="90"/>
      <c r="O223" s="48">
        <f t="shared" si="17"/>
        <v>0</v>
      </c>
    </row>
    <row r="224" spans="1:15" x14ac:dyDescent="0.25">
      <c r="A224" s="292"/>
      <c r="B224" s="127"/>
      <c r="C224" s="126"/>
      <c r="D224" s="126"/>
      <c r="E224" s="127"/>
      <c r="F224" s="125"/>
      <c r="G224" s="128"/>
      <c r="H224" s="146">
        <f t="shared" si="20"/>
        <v>0</v>
      </c>
      <c r="I224" s="90"/>
      <c r="J224" s="129"/>
      <c r="K224" s="130" t="e">
        <f t="shared" si="18"/>
        <v>#DIV/0!</v>
      </c>
      <c r="L224" s="129"/>
      <c r="M224" s="130" t="e">
        <f t="shared" si="19"/>
        <v>#DIV/0!</v>
      </c>
      <c r="N224" s="90"/>
      <c r="O224" s="48">
        <f t="shared" si="17"/>
        <v>0</v>
      </c>
    </row>
    <row r="225" spans="1:15" x14ac:dyDescent="0.25">
      <c r="A225" s="292"/>
      <c r="B225" s="127"/>
      <c r="C225" s="126"/>
      <c r="D225" s="126"/>
      <c r="E225" s="127"/>
      <c r="F225" s="125"/>
      <c r="G225" s="128"/>
      <c r="H225" s="146">
        <f t="shared" si="20"/>
        <v>0</v>
      </c>
      <c r="I225" s="90"/>
      <c r="J225" s="129"/>
      <c r="K225" s="130" t="e">
        <f t="shared" si="18"/>
        <v>#DIV/0!</v>
      </c>
      <c r="L225" s="129"/>
      <c r="M225" s="130" t="e">
        <f t="shared" si="19"/>
        <v>#DIV/0!</v>
      </c>
      <c r="N225" s="90"/>
      <c r="O225" s="48">
        <f t="shared" si="17"/>
        <v>0</v>
      </c>
    </row>
    <row r="226" spans="1:15" x14ac:dyDescent="0.25">
      <c r="A226" s="292"/>
      <c r="B226" s="127"/>
      <c r="C226" s="126"/>
      <c r="D226" s="126"/>
      <c r="E226" s="127"/>
      <c r="F226" s="125"/>
      <c r="G226" s="128"/>
      <c r="H226" s="146">
        <f t="shared" si="20"/>
        <v>0</v>
      </c>
      <c r="I226" s="90"/>
      <c r="J226" s="129"/>
      <c r="K226" s="130" t="e">
        <f t="shared" si="18"/>
        <v>#DIV/0!</v>
      </c>
      <c r="L226" s="129"/>
      <c r="M226" s="130" t="e">
        <f t="shared" si="19"/>
        <v>#DIV/0!</v>
      </c>
      <c r="N226" s="90"/>
      <c r="O226" s="48">
        <f t="shared" si="17"/>
        <v>0</v>
      </c>
    </row>
    <row r="227" spans="1:15" x14ac:dyDescent="0.25">
      <c r="A227" s="292"/>
      <c r="B227" s="127"/>
      <c r="C227" s="126"/>
      <c r="D227" s="126"/>
      <c r="E227" s="127"/>
      <c r="F227" s="125"/>
      <c r="G227" s="128"/>
      <c r="H227" s="146">
        <f t="shared" si="20"/>
        <v>0</v>
      </c>
      <c r="I227" s="90"/>
      <c r="J227" s="129"/>
      <c r="K227" s="130" t="e">
        <f t="shared" si="18"/>
        <v>#DIV/0!</v>
      </c>
      <c r="L227" s="129"/>
      <c r="M227" s="130" t="e">
        <f t="shared" si="19"/>
        <v>#DIV/0!</v>
      </c>
      <c r="N227" s="90"/>
      <c r="O227" s="48">
        <f t="shared" si="17"/>
        <v>0</v>
      </c>
    </row>
    <row r="228" spans="1:15" x14ac:dyDescent="0.25">
      <c r="A228" s="292"/>
      <c r="B228" s="127"/>
      <c r="C228" s="126"/>
      <c r="D228" s="126"/>
      <c r="E228" s="127"/>
      <c r="F228" s="125"/>
      <c r="G228" s="128"/>
      <c r="H228" s="146">
        <f t="shared" si="20"/>
        <v>0</v>
      </c>
      <c r="I228" s="90"/>
      <c r="J228" s="129"/>
      <c r="K228" s="130" t="e">
        <f t="shared" si="18"/>
        <v>#DIV/0!</v>
      </c>
      <c r="L228" s="129"/>
      <c r="M228" s="130" t="e">
        <f t="shared" si="19"/>
        <v>#DIV/0!</v>
      </c>
      <c r="N228" s="90"/>
      <c r="O228" s="48">
        <f t="shared" si="17"/>
        <v>0</v>
      </c>
    </row>
    <row r="229" spans="1:15" x14ac:dyDescent="0.25">
      <c r="A229" s="292"/>
      <c r="B229" s="127"/>
      <c r="C229" s="126"/>
      <c r="D229" s="126"/>
      <c r="E229" s="127"/>
      <c r="F229" s="125"/>
      <c r="G229" s="128"/>
      <c r="H229" s="146">
        <f t="shared" si="20"/>
        <v>0</v>
      </c>
      <c r="I229" s="90"/>
      <c r="J229" s="129"/>
      <c r="K229" s="130" t="e">
        <f t="shared" si="18"/>
        <v>#DIV/0!</v>
      </c>
      <c r="L229" s="129"/>
      <c r="M229" s="130" t="e">
        <f t="shared" si="19"/>
        <v>#DIV/0!</v>
      </c>
      <c r="N229" s="90"/>
      <c r="O229" s="48">
        <f t="shared" si="17"/>
        <v>0</v>
      </c>
    </row>
    <row r="230" spans="1:15" x14ac:dyDescent="0.25">
      <c r="A230" s="292"/>
      <c r="B230" s="127"/>
      <c r="C230" s="126"/>
      <c r="D230" s="126"/>
      <c r="E230" s="127"/>
      <c r="F230" s="125"/>
      <c r="G230" s="128"/>
      <c r="H230" s="146">
        <f t="shared" si="20"/>
        <v>0</v>
      </c>
      <c r="I230" s="90"/>
      <c r="J230" s="129"/>
      <c r="K230" s="130" t="e">
        <f t="shared" si="18"/>
        <v>#DIV/0!</v>
      </c>
      <c r="L230" s="129"/>
      <c r="M230" s="130" t="e">
        <f t="shared" si="19"/>
        <v>#DIV/0!</v>
      </c>
      <c r="N230" s="90"/>
      <c r="O230" s="48">
        <f t="shared" si="17"/>
        <v>0</v>
      </c>
    </row>
    <row r="231" spans="1:15" x14ac:dyDescent="0.25">
      <c r="A231" s="292"/>
      <c r="B231" s="127"/>
      <c r="C231" s="126"/>
      <c r="D231" s="126"/>
      <c r="E231" s="127"/>
      <c r="F231" s="125"/>
      <c r="G231" s="128"/>
      <c r="H231" s="146">
        <f t="shared" si="20"/>
        <v>0</v>
      </c>
      <c r="I231" s="90"/>
      <c r="J231" s="129"/>
      <c r="K231" s="130" t="e">
        <f t="shared" si="18"/>
        <v>#DIV/0!</v>
      </c>
      <c r="L231" s="129"/>
      <c r="M231" s="130" t="e">
        <f t="shared" si="19"/>
        <v>#DIV/0!</v>
      </c>
      <c r="N231" s="90"/>
      <c r="O231" s="48">
        <f t="shared" si="17"/>
        <v>0</v>
      </c>
    </row>
    <row r="232" spans="1:15" x14ac:dyDescent="0.25">
      <c r="A232" s="292"/>
      <c r="B232" s="127"/>
      <c r="C232" s="126"/>
      <c r="D232" s="126"/>
      <c r="E232" s="127"/>
      <c r="F232" s="125"/>
      <c r="G232" s="128"/>
      <c r="H232" s="146">
        <f t="shared" si="20"/>
        <v>0</v>
      </c>
      <c r="I232" s="90"/>
      <c r="J232" s="129"/>
      <c r="K232" s="130" t="e">
        <f t="shared" si="18"/>
        <v>#DIV/0!</v>
      </c>
      <c r="L232" s="129"/>
      <c r="M232" s="130" t="e">
        <f t="shared" si="19"/>
        <v>#DIV/0!</v>
      </c>
      <c r="N232" s="90"/>
      <c r="O232" s="48">
        <f t="shared" si="17"/>
        <v>0</v>
      </c>
    </row>
    <row r="233" spans="1:15" x14ac:dyDescent="0.25">
      <c r="A233" s="292"/>
      <c r="B233" s="127"/>
      <c r="C233" s="126"/>
      <c r="D233" s="126"/>
      <c r="E233" s="127"/>
      <c r="F233" s="125"/>
      <c r="G233" s="128"/>
      <c r="H233" s="146">
        <f t="shared" si="20"/>
        <v>0</v>
      </c>
      <c r="I233" s="90"/>
      <c r="J233" s="129"/>
      <c r="K233" s="130" t="e">
        <f t="shared" si="18"/>
        <v>#DIV/0!</v>
      </c>
      <c r="L233" s="129"/>
      <c r="M233" s="130" t="e">
        <f t="shared" si="19"/>
        <v>#DIV/0!</v>
      </c>
      <c r="N233" s="90"/>
      <c r="O233" s="48">
        <f t="shared" si="17"/>
        <v>0</v>
      </c>
    </row>
    <row r="234" spans="1:15" x14ac:dyDescent="0.25">
      <c r="A234" s="292"/>
      <c r="B234" s="127"/>
      <c r="C234" s="126"/>
      <c r="D234" s="126"/>
      <c r="E234" s="127"/>
      <c r="F234" s="125"/>
      <c r="G234" s="128"/>
      <c r="H234" s="146">
        <f t="shared" si="20"/>
        <v>0</v>
      </c>
      <c r="I234" s="90"/>
      <c r="J234" s="129"/>
      <c r="K234" s="130" t="e">
        <f t="shared" si="18"/>
        <v>#DIV/0!</v>
      </c>
      <c r="L234" s="129"/>
      <c r="M234" s="130" t="e">
        <f t="shared" si="19"/>
        <v>#DIV/0!</v>
      </c>
      <c r="N234" s="90"/>
      <c r="O234" s="48">
        <f t="shared" si="17"/>
        <v>0</v>
      </c>
    </row>
    <row r="235" spans="1:15" x14ac:dyDescent="0.25">
      <c r="A235" s="292"/>
      <c r="B235" s="127"/>
      <c r="C235" s="126"/>
      <c r="D235" s="126"/>
      <c r="E235" s="127"/>
      <c r="F235" s="125"/>
      <c r="G235" s="128"/>
      <c r="H235" s="146">
        <f t="shared" si="20"/>
        <v>0</v>
      </c>
      <c r="I235" s="90"/>
      <c r="J235" s="129"/>
      <c r="K235" s="130" t="e">
        <f t="shared" si="18"/>
        <v>#DIV/0!</v>
      </c>
      <c r="L235" s="129"/>
      <c r="M235" s="130" t="e">
        <f t="shared" si="19"/>
        <v>#DIV/0!</v>
      </c>
      <c r="N235" s="90"/>
      <c r="O235" s="48">
        <f t="shared" si="17"/>
        <v>0</v>
      </c>
    </row>
    <row r="236" spans="1:15" x14ac:dyDescent="0.25">
      <c r="A236" s="292"/>
      <c r="B236" s="127"/>
      <c r="C236" s="126"/>
      <c r="D236" s="126"/>
      <c r="E236" s="127"/>
      <c r="F236" s="125"/>
      <c r="G236" s="128"/>
      <c r="H236" s="146">
        <f t="shared" si="20"/>
        <v>0</v>
      </c>
      <c r="I236" s="90"/>
      <c r="J236" s="129"/>
      <c r="K236" s="130" t="e">
        <f t="shared" si="18"/>
        <v>#DIV/0!</v>
      </c>
      <c r="L236" s="129"/>
      <c r="M236" s="130" t="e">
        <f t="shared" si="19"/>
        <v>#DIV/0!</v>
      </c>
      <c r="N236" s="90"/>
      <c r="O236" s="48">
        <f t="shared" si="17"/>
        <v>0</v>
      </c>
    </row>
    <row r="237" spans="1:15" x14ac:dyDescent="0.25">
      <c r="A237" s="292"/>
      <c r="B237" s="127"/>
      <c r="C237" s="126"/>
      <c r="D237" s="126"/>
      <c r="E237" s="127"/>
      <c r="F237" s="125"/>
      <c r="G237" s="128"/>
      <c r="H237" s="146">
        <f t="shared" si="20"/>
        <v>0</v>
      </c>
      <c r="I237" s="90"/>
      <c r="J237" s="129"/>
      <c r="K237" s="130" t="e">
        <f t="shared" si="18"/>
        <v>#DIV/0!</v>
      </c>
      <c r="L237" s="129"/>
      <c r="M237" s="130" t="e">
        <f t="shared" si="19"/>
        <v>#DIV/0!</v>
      </c>
      <c r="N237" s="90"/>
      <c r="O237" s="48">
        <f t="shared" si="17"/>
        <v>0</v>
      </c>
    </row>
    <row r="238" spans="1:15" x14ac:dyDescent="0.25">
      <c r="A238" s="292"/>
      <c r="B238" s="127"/>
      <c r="C238" s="126"/>
      <c r="D238" s="126"/>
      <c r="E238" s="127"/>
      <c r="F238" s="125"/>
      <c r="G238" s="128"/>
      <c r="H238" s="146">
        <f t="shared" si="20"/>
        <v>0</v>
      </c>
      <c r="I238" s="90"/>
      <c r="J238" s="129"/>
      <c r="K238" s="130" t="e">
        <f t="shared" si="18"/>
        <v>#DIV/0!</v>
      </c>
      <c r="L238" s="129"/>
      <c r="M238" s="130" t="e">
        <f t="shared" si="19"/>
        <v>#DIV/0!</v>
      </c>
      <c r="N238" s="90"/>
      <c r="O238" s="48">
        <f t="shared" si="17"/>
        <v>0</v>
      </c>
    </row>
    <row r="239" spans="1:15" x14ac:dyDescent="0.25">
      <c r="A239" s="292"/>
      <c r="B239" s="127"/>
      <c r="C239" s="126"/>
      <c r="D239" s="126"/>
      <c r="E239" s="127"/>
      <c r="F239" s="125"/>
      <c r="G239" s="128"/>
      <c r="H239" s="146">
        <f t="shared" si="20"/>
        <v>0</v>
      </c>
      <c r="I239" s="90"/>
      <c r="J239" s="129"/>
      <c r="K239" s="130" t="e">
        <f t="shared" si="18"/>
        <v>#DIV/0!</v>
      </c>
      <c r="L239" s="129"/>
      <c r="M239" s="130" t="e">
        <f t="shared" si="19"/>
        <v>#DIV/0!</v>
      </c>
      <c r="N239" s="90"/>
      <c r="O239" s="48">
        <f t="shared" si="17"/>
        <v>0</v>
      </c>
    </row>
    <row r="240" spans="1:15" x14ac:dyDescent="0.25">
      <c r="A240" s="292"/>
      <c r="B240" s="127"/>
      <c r="C240" s="126"/>
      <c r="D240" s="126"/>
      <c r="E240" s="127"/>
      <c r="F240" s="125"/>
      <c r="G240" s="128"/>
      <c r="H240" s="146">
        <f t="shared" si="20"/>
        <v>0</v>
      </c>
      <c r="I240" s="90"/>
      <c r="J240" s="129"/>
      <c r="K240" s="130" t="e">
        <f t="shared" si="18"/>
        <v>#DIV/0!</v>
      </c>
      <c r="L240" s="129"/>
      <c r="M240" s="130" t="e">
        <f t="shared" si="19"/>
        <v>#DIV/0!</v>
      </c>
      <c r="N240" s="90"/>
      <c r="O240" s="48">
        <f t="shared" si="17"/>
        <v>0</v>
      </c>
    </row>
    <row r="241" spans="1:15" x14ac:dyDescent="0.25">
      <c r="A241" s="292"/>
      <c r="B241" s="127"/>
      <c r="C241" s="126"/>
      <c r="D241" s="126"/>
      <c r="E241" s="127"/>
      <c r="F241" s="125"/>
      <c r="G241" s="128"/>
      <c r="H241" s="146">
        <f t="shared" si="20"/>
        <v>0</v>
      </c>
      <c r="I241" s="90"/>
      <c r="J241" s="129"/>
      <c r="K241" s="130" t="e">
        <f t="shared" si="18"/>
        <v>#DIV/0!</v>
      </c>
      <c r="L241" s="129"/>
      <c r="M241" s="130" t="e">
        <f t="shared" si="19"/>
        <v>#DIV/0!</v>
      </c>
      <c r="N241" s="90"/>
      <c r="O241" s="48">
        <f t="shared" si="17"/>
        <v>0</v>
      </c>
    </row>
    <row r="242" spans="1:15" x14ac:dyDescent="0.25">
      <c r="A242" s="292"/>
      <c r="B242" s="127"/>
      <c r="C242" s="126"/>
      <c r="D242" s="126"/>
      <c r="E242" s="127"/>
      <c r="F242" s="125"/>
      <c r="G242" s="128"/>
      <c r="H242" s="146">
        <f t="shared" si="20"/>
        <v>0</v>
      </c>
      <c r="I242" s="90"/>
      <c r="J242" s="129"/>
      <c r="K242" s="130" t="e">
        <f t="shared" si="18"/>
        <v>#DIV/0!</v>
      </c>
      <c r="L242" s="129"/>
      <c r="M242" s="130" t="e">
        <f t="shared" si="19"/>
        <v>#DIV/0!</v>
      </c>
      <c r="N242" s="90"/>
      <c r="O242" s="48">
        <f t="shared" si="17"/>
        <v>0</v>
      </c>
    </row>
    <row r="243" spans="1:15" x14ac:dyDescent="0.25">
      <c r="A243" s="292"/>
      <c r="B243" s="127"/>
      <c r="C243" s="126"/>
      <c r="D243" s="126"/>
      <c r="E243" s="127"/>
      <c r="F243" s="125"/>
      <c r="G243" s="128"/>
      <c r="H243" s="146">
        <f t="shared" si="20"/>
        <v>0</v>
      </c>
      <c r="I243" s="90"/>
      <c r="J243" s="129"/>
      <c r="K243" s="130" t="e">
        <f t="shared" si="18"/>
        <v>#DIV/0!</v>
      </c>
      <c r="L243" s="129"/>
      <c r="M243" s="130" t="e">
        <f t="shared" si="19"/>
        <v>#DIV/0!</v>
      </c>
      <c r="N243" s="90"/>
      <c r="O243" s="48">
        <f t="shared" si="17"/>
        <v>0</v>
      </c>
    </row>
    <row r="244" spans="1:15" x14ac:dyDescent="0.25">
      <c r="A244" s="292"/>
      <c r="B244" s="127"/>
      <c r="C244" s="126"/>
      <c r="D244" s="126"/>
      <c r="E244" s="127"/>
      <c r="F244" s="125"/>
      <c r="G244" s="128"/>
      <c r="H244" s="146">
        <f t="shared" si="20"/>
        <v>0</v>
      </c>
      <c r="I244" s="90"/>
      <c r="J244" s="129"/>
      <c r="K244" s="130" t="e">
        <f t="shared" si="18"/>
        <v>#DIV/0!</v>
      </c>
      <c r="L244" s="129"/>
      <c r="M244" s="130" t="e">
        <f t="shared" si="19"/>
        <v>#DIV/0!</v>
      </c>
      <c r="N244" s="90"/>
      <c r="O244" s="48">
        <f t="shared" si="17"/>
        <v>0</v>
      </c>
    </row>
    <row r="245" spans="1:15" x14ac:dyDescent="0.25">
      <c r="A245" s="292"/>
      <c r="B245" s="127"/>
      <c r="C245" s="126"/>
      <c r="D245" s="126"/>
      <c r="E245" s="127"/>
      <c r="F245" s="125"/>
      <c r="G245" s="128"/>
      <c r="H245" s="146">
        <f t="shared" si="20"/>
        <v>0</v>
      </c>
      <c r="I245" s="90"/>
      <c r="J245" s="129"/>
      <c r="K245" s="130" t="e">
        <f t="shared" si="18"/>
        <v>#DIV/0!</v>
      </c>
      <c r="L245" s="129"/>
      <c r="M245" s="130" t="e">
        <f t="shared" si="19"/>
        <v>#DIV/0!</v>
      </c>
      <c r="N245" s="90"/>
      <c r="O245" s="48">
        <f t="shared" si="17"/>
        <v>0</v>
      </c>
    </row>
    <row r="246" spans="1:15" x14ac:dyDescent="0.25">
      <c r="A246" s="292"/>
      <c r="B246" s="127"/>
      <c r="C246" s="126"/>
      <c r="D246" s="126"/>
      <c r="E246" s="127"/>
      <c r="F246" s="125"/>
      <c r="G246" s="128"/>
      <c r="H246" s="146">
        <f t="shared" si="20"/>
        <v>0</v>
      </c>
      <c r="I246" s="90"/>
      <c r="J246" s="129"/>
      <c r="K246" s="130" t="e">
        <f t="shared" si="18"/>
        <v>#DIV/0!</v>
      </c>
      <c r="L246" s="129"/>
      <c r="M246" s="130" t="e">
        <f t="shared" si="19"/>
        <v>#DIV/0!</v>
      </c>
      <c r="N246" s="90"/>
      <c r="O246" s="48">
        <f t="shared" si="17"/>
        <v>0</v>
      </c>
    </row>
    <row r="247" spans="1:15" x14ac:dyDescent="0.25">
      <c r="A247" s="292"/>
      <c r="B247" s="127"/>
      <c r="C247" s="126"/>
      <c r="D247" s="126"/>
      <c r="E247" s="127"/>
      <c r="F247" s="125"/>
      <c r="G247" s="128"/>
      <c r="H247" s="146">
        <f t="shared" si="20"/>
        <v>0</v>
      </c>
      <c r="I247" s="90"/>
      <c r="J247" s="129"/>
      <c r="K247" s="130" t="e">
        <f t="shared" si="18"/>
        <v>#DIV/0!</v>
      </c>
      <c r="L247" s="129"/>
      <c r="M247" s="130" t="e">
        <f t="shared" si="19"/>
        <v>#DIV/0!</v>
      </c>
      <c r="N247" s="90"/>
      <c r="O247" s="48">
        <f t="shared" si="17"/>
        <v>0</v>
      </c>
    </row>
    <row r="248" spans="1:15" x14ac:dyDescent="0.25">
      <c r="A248" s="292"/>
      <c r="B248" s="127"/>
      <c r="C248" s="126"/>
      <c r="D248" s="126"/>
      <c r="E248" s="127"/>
      <c r="F248" s="125"/>
      <c r="G248" s="128"/>
      <c r="H248" s="146">
        <f t="shared" si="20"/>
        <v>0</v>
      </c>
      <c r="I248" s="90"/>
      <c r="J248" s="129"/>
      <c r="K248" s="130" t="e">
        <f t="shared" si="18"/>
        <v>#DIV/0!</v>
      </c>
      <c r="L248" s="129"/>
      <c r="M248" s="130" t="e">
        <f t="shared" si="19"/>
        <v>#DIV/0!</v>
      </c>
      <c r="N248" s="90"/>
      <c r="O248" s="48">
        <f t="shared" si="17"/>
        <v>0</v>
      </c>
    </row>
    <row r="249" spans="1:15" x14ac:dyDescent="0.25">
      <c r="A249" s="292"/>
      <c r="B249" s="127"/>
      <c r="C249" s="126"/>
      <c r="D249" s="126"/>
      <c r="E249" s="127"/>
      <c r="F249" s="125"/>
      <c r="G249" s="128"/>
      <c r="H249" s="146">
        <f t="shared" si="20"/>
        <v>0</v>
      </c>
      <c r="I249" s="90"/>
      <c r="J249" s="129"/>
      <c r="K249" s="130" t="e">
        <f t="shared" si="18"/>
        <v>#DIV/0!</v>
      </c>
      <c r="L249" s="129"/>
      <c r="M249" s="130" t="e">
        <f t="shared" si="19"/>
        <v>#DIV/0!</v>
      </c>
      <c r="N249" s="90"/>
      <c r="O249" s="48">
        <f t="shared" si="17"/>
        <v>0</v>
      </c>
    </row>
    <row r="250" spans="1:15" x14ac:dyDescent="0.25">
      <c r="A250" s="292"/>
      <c r="B250" s="127"/>
      <c r="C250" s="126"/>
      <c r="D250" s="126"/>
      <c r="E250" s="127"/>
      <c r="F250" s="125"/>
      <c r="G250" s="128"/>
      <c r="H250" s="146">
        <f t="shared" si="20"/>
        <v>0</v>
      </c>
      <c r="I250" s="90"/>
      <c r="J250" s="129"/>
      <c r="K250" s="130" t="e">
        <f t="shared" si="18"/>
        <v>#DIV/0!</v>
      </c>
      <c r="L250" s="129"/>
      <c r="M250" s="130" t="e">
        <f t="shared" si="19"/>
        <v>#DIV/0!</v>
      </c>
      <c r="N250" s="90"/>
      <c r="O250" s="48">
        <f t="shared" si="17"/>
        <v>0</v>
      </c>
    </row>
    <row r="251" spans="1:15" x14ac:dyDescent="0.25">
      <c r="A251" s="292"/>
      <c r="B251" s="127"/>
      <c r="C251" s="126"/>
      <c r="D251" s="126"/>
      <c r="E251" s="127"/>
      <c r="F251" s="125"/>
      <c r="G251" s="128"/>
      <c r="H251" s="146">
        <f>+G251*F251</f>
        <v>0</v>
      </c>
      <c r="I251" s="90"/>
      <c r="J251" s="129"/>
      <c r="K251" s="130" t="e">
        <f t="shared" si="18"/>
        <v>#DIV/0!</v>
      </c>
      <c r="L251" s="129"/>
      <c r="M251" s="130" t="e">
        <f t="shared" si="19"/>
        <v>#DIV/0!</v>
      </c>
      <c r="N251" s="90"/>
      <c r="O251" s="48">
        <f t="shared" si="17"/>
        <v>0</v>
      </c>
    </row>
    <row r="252" spans="1:15" s="92" customFormat="1" x14ac:dyDescent="0.25">
      <c r="A252" s="292"/>
      <c r="B252" s="127"/>
      <c r="C252" s="126"/>
      <c r="D252" s="126"/>
      <c r="E252" s="125"/>
      <c r="F252" s="125"/>
      <c r="G252" s="128"/>
      <c r="H252" s="146">
        <f t="shared" si="10"/>
        <v>0</v>
      </c>
      <c r="I252" s="90"/>
      <c r="J252" s="128"/>
      <c r="K252" s="130" t="e">
        <f>+J252/$J$1</f>
        <v>#DIV/0!</v>
      </c>
      <c r="L252" s="129"/>
      <c r="M252" s="130" t="e">
        <f>+L252/$L$1</f>
        <v>#DIV/0!</v>
      </c>
      <c r="N252" s="90"/>
      <c r="O252" s="48">
        <f t="shared" si="17"/>
        <v>0</v>
      </c>
    </row>
    <row r="253" spans="1:15" ht="30" customHeight="1" x14ac:dyDescent="0.25">
      <c r="A253" s="300" t="s">
        <v>285</v>
      </c>
      <c r="B253" s="301"/>
      <c r="C253" s="301"/>
      <c r="D253" s="301"/>
      <c r="E253" s="301"/>
      <c r="F253" s="301"/>
      <c r="G253" s="302"/>
      <c r="H253" s="49">
        <f>SUM(H3:H252)</f>
        <v>0</v>
      </c>
      <c r="I253" s="90"/>
      <c r="J253" s="49">
        <f>SUM(J3:J252)</f>
        <v>0</v>
      </c>
      <c r="K253" s="89" t="e">
        <f>+J253/H253</f>
        <v>#DIV/0!</v>
      </c>
      <c r="L253" s="49">
        <f>SUM(L3:L252)</f>
        <v>0</v>
      </c>
      <c r="M253" s="89" t="e">
        <f>+L253/$H$1</f>
        <v>#DIV/0!</v>
      </c>
      <c r="N253" s="90"/>
      <c r="O253" s="48">
        <f>+H253-J253-L253</f>
        <v>0</v>
      </c>
    </row>
    <row r="254" spans="1:15" ht="60.75" customHeight="1" x14ac:dyDescent="0.25">
      <c r="A254" s="293" t="str">
        <f>+IF(O254&lt;0,"ATENCIÓN LA DISTRIBUCIÓN DE COFINANCIACIÓN Y CONTRAPARTIDA NO ES CORRECTA",IF(O254&gt;0,"ATENCIÓN LA DISTRIBUCIÓN DE COFINANCIACIÓN Y CONTRAPARTIDA NO ES CORRECTA","DISTRIBUCIÓN CORRECTA"))</f>
        <v>DISTRIBUCIÓN CORRECTA</v>
      </c>
      <c r="B254" s="293"/>
      <c r="C254" s="293"/>
      <c r="D254" s="293"/>
      <c r="E254" s="293"/>
      <c r="F254" s="293"/>
      <c r="G254" s="293"/>
      <c r="H254" s="293"/>
      <c r="I254" s="293"/>
      <c r="J254" s="293"/>
      <c r="K254" s="293"/>
      <c r="L254" s="293"/>
      <c r="M254" s="293"/>
      <c r="O254" s="48">
        <f>SUM(O3:O253)</f>
        <v>0</v>
      </c>
    </row>
    <row r="255" spans="1:15" x14ac:dyDescent="0.25">
      <c r="A255" s="294" t="s">
        <v>848</v>
      </c>
      <c r="B255" s="294"/>
      <c r="C255" s="294"/>
      <c r="D255" s="294"/>
      <c r="E255" s="294"/>
      <c r="F255" s="294"/>
      <c r="G255" s="294"/>
      <c r="H255" s="294"/>
      <c r="I255" s="294"/>
      <c r="J255" s="294"/>
      <c r="K255" s="294"/>
      <c r="L255" s="294"/>
      <c r="M255" s="294"/>
    </row>
    <row r="256" spans="1:15" x14ac:dyDescent="0.25">
      <c r="A256" s="75"/>
      <c r="B256" s="75"/>
      <c r="C256" s="75"/>
      <c r="D256" s="50"/>
      <c r="E256" s="75"/>
      <c r="F256" s="75"/>
      <c r="G256" s="50"/>
      <c r="H256" s="50"/>
      <c r="I256" s="48"/>
      <c r="J256" s="50"/>
      <c r="K256" s="99"/>
      <c r="L256" s="50"/>
      <c r="M256" s="99"/>
    </row>
    <row r="257" spans="1:15" x14ac:dyDescent="0.25">
      <c r="A257" s="75"/>
      <c r="B257" s="75"/>
      <c r="C257" s="75"/>
      <c r="D257" s="50"/>
      <c r="E257" s="75"/>
      <c r="F257" s="75"/>
      <c r="G257" s="50"/>
      <c r="H257" s="50"/>
      <c r="I257" s="48"/>
      <c r="J257" s="50"/>
      <c r="K257" s="99"/>
      <c r="L257" s="50"/>
      <c r="M257" s="99"/>
    </row>
    <row r="258" spans="1:15" ht="30" x14ac:dyDescent="0.25">
      <c r="B258" s="296" t="s">
        <v>301</v>
      </c>
      <c r="C258" s="296"/>
      <c r="D258" s="296"/>
      <c r="E258" s="296"/>
      <c r="F258" s="296"/>
      <c r="G258" s="82" t="s">
        <v>298</v>
      </c>
      <c r="H258" s="82" t="s">
        <v>300</v>
      </c>
      <c r="I258" s="50"/>
      <c r="J258" s="53" t="s">
        <v>838</v>
      </c>
      <c r="K258" s="83" t="s">
        <v>299</v>
      </c>
      <c r="L258" s="53" t="s">
        <v>839</v>
      </c>
      <c r="M258" s="84" t="s">
        <v>299</v>
      </c>
    </row>
    <row r="259" spans="1:15" ht="31.5" customHeight="1" x14ac:dyDescent="0.25">
      <c r="B259" s="285" t="s">
        <v>292</v>
      </c>
      <c r="C259" s="286"/>
      <c r="D259" s="287"/>
      <c r="E259" s="100" t="s">
        <v>289</v>
      </c>
      <c r="F259" s="101">
        <v>0.65</v>
      </c>
      <c r="G259" s="85">
        <f>+J1*F259</f>
        <v>0</v>
      </c>
      <c r="H259" s="88" t="str">
        <f>+IF(AND(J259&gt;$G$259),"VALOR NO PERMITIDO","VALOR CORRECTO")</f>
        <v>VALOR CORRECTO</v>
      </c>
      <c r="I259" s="50"/>
      <c r="J259" s="86">
        <f t="shared" ref="J259:J267" si="21">+SUMIF($C$3:$C$252,B259,$J$3:$J$252)</f>
        <v>0</v>
      </c>
      <c r="K259" s="87" t="e">
        <f>+J259/$H$1</f>
        <v>#DIV/0!</v>
      </c>
      <c r="L259" s="86">
        <f t="shared" ref="L259:L267" si="22">+SUMIF($C$3:$C$252,B259,$L$3:$L$252)</f>
        <v>0</v>
      </c>
      <c r="M259" s="87" t="e">
        <f t="shared" ref="M259:M269" si="23">+L259/$H$1</f>
        <v>#DIV/0!</v>
      </c>
    </row>
    <row r="260" spans="1:15" ht="31.5" customHeight="1" x14ac:dyDescent="0.25">
      <c r="B260" s="285" t="s">
        <v>109</v>
      </c>
      <c r="C260" s="286"/>
      <c r="D260" s="287"/>
      <c r="E260" s="100" t="s">
        <v>289</v>
      </c>
      <c r="F260" s="101">
        <v>0.05</v>
      </c>
      <c r="G260" s="85">
        <f>+J1*F260</f>
        <v>0</v>
      </c>
      <c r="H260" s="88" t="str">
        <f>+IF(AND(J260&gt;$G$260),"VALOR NO PERMITIDO","VALOR CORRECTO")</f>
        <v>VALOR CORRECTO</v>
      </c>
      <c r="I260" s="50"/>
      <c r="J260" s="86">
        <f t="shared" si="21"/>
        <v>0</v>
      </c>
      <c r="K260" s="87" t="e">
        <f t="shared" ref="K260:K268" si="24">+J260/$H$1</f>
        <v>#DIV/0!</v>
      </c>
      <c r="L260" s="86">
        <f t="shared" si="22"/>
        <v>0</v>
      </c>
      <c r="M260" s="87" t="e">
        <f t="shared" si="23"/>
        <v>#DIV/0!</v>
      </c>
    </row>
    <row r="261" spans="1:15" ht="31.5" customHeight="1" x14ac:dyDescent="0.25">
      <c r="B261" s="285" t="s">
        <v>293</v>
      </c>
      <c r="C261" s="286"/>
      <c r="D261" s="287"/>
      <c r="E261" s="100" t="s">
        <v>288</v>
      </c>
      <c r="F261" s="101">
        <v>0.35</v>
      </c>
      <c r="G261" s="85">
        <f>+J1*F261</f>
        <v>0</v>
      </c>
      <c r="H261" s="88" t="str">
        <f>+IF(AND(J261&lt;$G$261),"VALOR NO PERMITIDO","VALOR CORRECTO")</f>
        <v>VALOR CORRECTO</v>
      </c>
      <c r="I261" s="50"/>
      <c r="J261" s="86">
        <f t="shared" si="21"/>
        <v>0</v>
      </c>
      <c r="K261" s="87" t="e">
        <f t="shared" si="24"/>
        <v>#DIV/0!</v>
      </c>
      <c r="L261" s="86">
        <f t="shared" si="22"/>
        <v>0</v>
      </c>
      <c r="M261" s="87" t="e">
        <f t="shared" si="23"/>
        <v>#DIV/0!</v>
      </c>
    </row>
    <row r="262" spans="1:15" ht="31.5" customHeight="1" x14ac:dyDescent="0.25">
      <c r="B262" s="285" t="s">
        <v>294</v>
      </c>
      <c r="C262" s="286"/>
      <c r="D262" s="287"/>
      <c r="E262" s="100" t="s">
        <v>289</v>
      </c>
      <c r="F262" s="101">
        <v>0.3</v>
      </c>
      <c r="G262" s="85">
        <f>+J1*F262</f>
        <v>0</v>
      </c>
      <c r="H262" s="88" t="str">
        <f>+IF(AND(J262&gt;$G$262),"VALOR NO PERMITIDO","VALOR CORRECTO")</f>
        <v>VALOR CORRECTO</v>
      </c>
      <c r="I262" s="50"/>
      <c r="J262" s="86">
        <f t="shared" si="21"/>
        <v>0</v>
      </c>
      <c r="K262" s="87" t="e">
        <f t="shared" si="24"/>
        <v>#DIV/0!</v>
      </c>
      <c r="L262" s="86">
        <f t="shared" si="22"/>
        <v>0</v>
      </c>
      <c r="M262" s="87" t="e">
        <f t="shared" si="23"/>
        <v>#DIV/0!</v>
      </c>
    </row>
    <row r="263" spans="1:15" ht="31.5" customHeight="1" x14ac:dyDescent="0.25">
      <c r="B263" s="285" t="s">
        <v>295</v>
      </c>
      <c r="C263" s="286"/>
      <c r="D263" s="287"/>
      <c r="E263" s="100" t="s">
        <v>289</v>
      </c>
      <c r="F263" s="101">
        <v>0.2</v>
      </c>
      <c r="G263" s="85">
        <f>+J1*F263</f>
        <v>0</v>
      </c>
      <c r="H263" s="88" t="str">
        <f>+IF(AND(J263&gt;$G$263),"VALOR NO PERMITIDO","VALOR CORRECTO")</f>
        <v>VALOR CORRECTO</v>
      </c>
      <c r="I263" s="50"/>
      <c r="J263" s="86">
        <f t="shared" si="21"/>
        <v>0</v>
      </c>
      <c r="K263" s="87" t="e">
        <f t="shared" si="24"/>
        <v>#DIV/0!</v>
      </c>
      <c r="L263" s="86">
        <f t="shared" si="22"/>
        <v>0</v>
      </c>
      <c r="M263" s="87" t="e">
        <f t="shared" si="23"/>
        <v>#DIV/0!</v>
      </c>
    </row>
    <row r="264" spans="1:15" ht="31.5" customHeight="1" x14ac:dyDescent="0.25">
      <c r="B264" s="297" t="s">
        <v>296</v>
      </c>
      <c r="C264" s="298"/>
      <c r="D264" s="299"/>
      <c r="E264" s="100" t="s">
        <v>287</v>
      </c>
      <c r="F264" s="101">
        <v>0</v>
      </c>
      <c r="G264" s="85">
        <f>+J264*F264</f>
        <v>0</v>
      </c>
      <c r="H264" s="88" t="str">
        <f>+IF(AND(J264&gt;$G$264),"VALOR NO PERMITIDO","VALOR CORRECTO")</f>
        <v>VALOR CORRECTO</v>
      </c>
      <c r="I264" s="50"/>
      <c r="J264" s="86">
        <f t="shared" si="21"/>
        <v>0</v>
      </c>
      <c r="K264" s="87" t="e">
        <f t="shared" si="24"/>
        <v>#DIV/0!</v>
      </c>
      <c r="L264" s="86">
        <f t="shared" si="22"/>
        <v>0</v>
      </c>
      <c r="M264" s="87" t="e">
        <f t="shared" si="23"/>
        <v>#DIV/0!</v>
      </c>
      <c r="O264" s="163" t="str">
        <f>+IF(AND(J264&gt;0),"ATENCIÓN VALOR PARA CONTRAPARTIDA","VALOR CORRECTO")</f>
        <v>VALOR CORRECTO</v>
      </c>
    </row>
    <row r="265" spans="1:15" ht="31.5" customHeight="1" x14ac:dyDescent="0.25">
      <c r="B265" s="285" t="s">
        <v>297</v>
      </c>
      <c r="C265" s="286"/>
      <c r="D265" s="287"/>
      <c r="E265" s="100" t="s">
        <v>289</v>
      </c>
      <c r="F265" s="101">
        <v>0.1</v>
      </c>
      <c r="G265" s="85">
        <f>+L1*F265</f>
        <v>0</v>
      </c>
      <c r="H265" s="88" t="str">
        <f>+IF(AND(L265&gt;$G$265),"VALOR NO PERMITIDO","VALOR CORRECTO")</f>
        <v>VALOR CORRECTO</v>
      </c>
      <c r="I265" s="50"/>
      <c r="J265" s="86">
        <f t="shared" si="21"/>
        <v>0</v>
      </c>
      <c r="K265" s="87" t="e">
        <f t="shared" si="24"/>
        <v>#DIV/0!</v>
      </c>
      <c r="L265" s="86">
        <f t="shared" si="22"/>
        <v>0</v>
      </c>
      <c r="M265" s="87" t="e">
        <f t="shared" si="23"/>
        <v>#DIV/0!</v>
      </c>
      <c r="O265" s="163" t="str">
        <f t="shared" ref="O265:O267" si="25">+IF(AND(J265&gt;0),"ATENCIÓN VALOR PARA CONTRAPARTIDA","VALOR CORRECTO")</f>
        <v>VALOR CORRECTO</v>
      </c>
    </row>
    <row r="266" spans="1:15" ht="31.5" customHeight="1" x14ac:dyDescent="0.25">
      <c r="B266" s="285" t="s">
        <v>290</v>
      </c>
      <c r="C266" s="286"/>
      <c r="D266" s="287"/>
      <c r="E266" s="100" t="s">
        <v>287</v>
      </c>
      <c r="F266" s="101">
        <v>0</v>
      </c>
      <c r="G266" s="85">
        <f>+J266*F266</f>
        <v>0</v>
      </c>
      <c r="H266" s="88" t="str">
        <f>+IF(AND(J266&gt;$G$266),"VALOR NO PERMITIDO","VALOR CORRECTO")</f>
        <v>VALOR CORRECTO</v>
      </c>
      <c r="I266" s="50"/>
      <c r="J266" s="86">
        <f t="shared" si="21"/>
        <v>0</v>
      </c>
      <c r="K266" s="87" t="e">
        <f t="shared" si="24"/>
        <v>#DIV/0!</v>
      </c>
      <c r="L266" s="86">
        <f t="shared" si="22"/>
        <v>0</v>
      </c>
      <c r="M266" s="87" t="e">
        <f t="shared" si="23"/>
        <v>#DIV/0!</v>
      </c>
      <c r="O266" s="163" t="str">
        <f t="shared" si="25"/>
        <v>VALOR CORRECTO</v>
      </c>
    </row>
    <row r="267" spans="1:15" ht="31.5" customHeight="1" x14ac:dyDescent="0.25">
      <c r="B267" s="285" t="s">
        <v>291</v>
      </c>
      <c r="C267" s="286"/>
      <c r="D267" s="287"/>
      <c r="E267" s="100" t="s">
        <v>287</v>
      </c>
      <c r="F267" s="101">
        <v>0</v>
      </c>
      <c r="G267" s="85">
        <f>+J267*F267</f>
        <v>0</v>
      </c>
      <c r="H267" s="88" t="str">
        <f>+IF(AND(J267&gt;$G$267),"VALOR NO PERMITIDO","VALOR CORRECTO")</f>
        <v>VALOR CORRECTO</v>
      </c>
      <c r="I267" s="50"/>
      <c r="J267" s="86">
        <f t="shared" si="21"/>
        <v>0</v>
      </c>
      <c r="K267" s="87" t="e">
        <f t="shared" si="24"/>
        <v>#DIV/0!</v>
      </c>
      <c r="L267" s="86">
        <f t="shared" si="22"/>
        <v>0</v>
      </c>
      <c r="M267" s="87" t="e">
        <f t="shared" si="23"/>
        <v>#DIV/0!</v>
      </c>
      <c r="O267" s="163" t="str">
        <f t="shared" si="25"/>
        <v>VALOR CORRECTO</v>
      </c>
    </row>
    <row r="268" spans="1:15" ht="31.5" customHeight="1" x14ac:dyDescent="0.25">
      <c r="B268" s="98"/>
      <c r="C268" s="98"/>
      <c r="D268" s="50"/>
      <c r="E268" s="75"/>
      <c r="F268" s="75"/>
      <c r="G268" s="50"/>
      <c r="H268" s="50"/>
      <c r="I268" s="50"/>
      <c r="J268" s="49">
        <f>SUM(J259:J267)</f>
        <v>0</v>
      </c>
      <c r="K268" s="89" t="e">
        <f t="shared" si="24"/>
        <v>#DIV/0!</v>
      </c>
      <c r="L268" s="49">
        <f>SUM(L259:L267)</f>
        <v>0</v>
      </c>
      <c r="M268" s="89" t="e">
        <f t="shared" si="23"/>
        <v>#DIV/0!</v>
      </c>
    </row>
    <row r="269" spans="1:15" ht="23.25" x14ac:dyDescent="0.25">
      <c r="B269" s="159"/>
      <c r="C269" s="156"/>
      <c r="D269" s="156"/>
      <c r="G269" s="95"/>
      <c r="L269" s="171">
        <f>+H1*10%</f>
        <v>0</v>
      </c>
      <c r="M269" s="172" t="e">
        <f t="shared" si="23"/>
        <v>#DIV/0!</v>
      </c>
    </row>
    <row r="270" spans="1:15" x14ac:dyDescent="0.25">
      <c r="B270" s="159"/>
      <c r="C270" s="156"/>
      <c r="D270" s="156"/>
    </row>
    <row r="271" spans="1:15" x14ac:dyDescent="0.25">
      <c r="B271" s="159"/>
      <c r="C271" s="156"/>
      <c r="D271" s="156"/>
    </row>
  </sheetData>
  <sheetProtection algorithmName="SHA-512" hashValue="KprCF57ucSlOuTbdGRSjgiGG6ikZa003nZvRrh5Xuoq33MU/XA2JJK1zdb45QIT3dNuZVWeKkWw9iuch5Lyc3A==" saltValue="LhTx7ou4nSVW6M4BUqyxnQ==" spinCount="100000" sheet="1" formatCells="0" formatColumns="0" formatRows="0" autoFilter="0"/>
  <autoFilter ref="A2:P255" xr:uid="{8CE8133C-C28B-4971-BBB9-DFAE60D9157C}"/>
  <mergeCells count="20">
    <mergeCell ref="B265:D265"/>
    <mergeCell ref="B266:D266"/>
    <mergeCell ref="B267:D267"/>
    <mergeCell ref="A253:G253"/>
    <mergeCell ref="A1:G1"/>
    <mergeCell ref="B259:D259"/>
    <mergeCell ref="B260:D260"/>
    <mergeCell ref="O1:O2"/>
    <mergeCell ref="B258:F258"/>
    <mergeCell ref="B262:D262"/>
    <mergeCell ref="B263:D263"/>
    <mergeCell ref="B264:D264"/>
    <mergeCell ref="B261:D261"/>
    <mergeCell ref="A3:A52"/>
    <mergeCell ref="A53:A102"/>
    <mergeCell ref="A103:A152"/>
    <mergeCell ref="A153:A202"/>
    <mergeCell ref="A203:A252"/>
    <mergeCell ref="A254:M254"/>
    <mergeCell ref="A255:M255"/>
  </mergeCells>
  <phoneticPr fontId="45" type="noConversion"/>
  <conditionalFormatting sqref="K1">
    <cfRule type="cellIs" dxfId="60" priority="49" operator="greaterThan">
      <formula>70000000</formula>
    </cfRule>
  </conditionalFormatting>
  <conditionalFormatting sqref="M253">
    <cfRule type="cellIs" dxfId="59" priority="39" operator="greaterThan">
      <formula>70000000</formula>
    </cfRule>
  </conditionalFormatting>
  <conditionalFormatting sqref="K253">
    <cfRule type="cellIs" dxfId="58" priority="38" operator="greaterThan">
      <formula>70000000</formula>
    </cfRule>
  </conditionalFormatting>
  <conditionalFormatting sqref="J268:K268">
    <cfRule type="cellIs" dxfId="57" priority="37" operator="greaterThan">
      <formula>70000000</formula>
    </cfRule>
  </conditionalFormatting>
  <conditionalFormatting sqref="M268">
    <cfRule type="cellIs" dxfId="56" priority="36" operator="greaterThan">
      <formula>70000000</formula>
    </cfRule>
  </conditionalFormatting>
  <conditionalFormatting sqref="J260">
    <cfRule type="cellIs" dxfId="55" priority="35" operator="greaterThan">
      <formula>$G$260</formula>
    </cfRule>
  </conditionalFormatting>
  <conditionalFormatting sqref="H259:H264">
    <cfRule type="cellIs" dxfId="54" priority="33" operator="equal">
      <formula>"VALOR CORRECTO"</formula>
    </cfRule>
    <cfRule type="cellIs" dxfId="53" priority="34" operator="equal">
      <formula>"VALOR NO PERMITIDO"</formula>
    </cfRule>
  </conditionalFormatting>
  <conditionalFormatting sqref="J261">
    <cfRule type="cellIs" dxfId="52" priority="32" operator="lessThan">
      <formula>$G$261</formula>
    </cfRule>
  </conditionalFormatting>
  <conditionalFormatting sqref="H265">
    <cfRule type="cellIs" dxfId="51" priority="30" operator="equal">
      <formula>"VALOR CORRECTO"</formula>
    </cfRule>
    <cfRule type="cellIs" dxfId="50" priority="31" operator="equal">
      <formula>"VALOR NO PERMITIDO"</formula>
    </cfRule>
  </conditionalFormatting>
  <conditionalFormatting sqref="J262">
    <cfRule type="cellIs" dxfId="49" priority="29" operator="greaterThan">
      <formula>$G$262</formula>
    </cfRule>
  </conditionalFormatting>
  <conditionalFormatting sqref="J263">
    <cfRule type="cellIs" dxfId="48" priority="27" operator="greaterThan">
      <formula>$G$263</formula>
    </cfRule>
  </conditionalFormatting>
  <conditionalFormatting sqref="L265">
    <cfRule type="cellIs" dxfId="47" priority="26" operator="greaterThan">
      <formula>$G$265</formula>
    </cfRule>
  </conditionalFormatting>
  <conditionalFormatting sqref="H266:H267">
    <cfRule type="cellIs" dxfId="46" priority="24" operator="equal">
      <formula>"VALOR CORRECTO"</formula>
    </cfRule>
    <cfRule type="cellIs" dxfId="45" priority="25" operator="equal">
      <formula>"VALOR NO PERMITIDO"</formula>
    </cfRule>
  </conditionalFormatting>
  <conditionalFormatting sqref="J264:J267">
    <cfRule type="cellIs" dxfId="44" priority="20" operator="greaterThan">
      <formula>0</formula>
    </cfRule>
  </conditionalFormatting>
  <conditionalFormatting sqref="L253">
    <cfRule type="cellIs" dxfId="43" priority="19" operator="lessThan">
      <formula>$H$253*10%</formula>
    </cfRule>
  </conditionalFormatting>
  <conditionalFormatting sqref="J259">
    <cfRule type="cellIs" dxfId="42" priority="12" operator="greaterThan">
      <formula>$G$259</formula>
    </cfRule>
  </conditionalFormatting>
  <conditionalFormatting sqref="O264:O267">
    <cfRule type="cellIs" dxfId="41" priority="9" operator="equal">
      <formula>"VALOR CORRECTO"</formula>
    </cfRule>
    <cfRule type="cellIs" dxfId="40" priority="10" operator="equal">
      <formula>"ATENCIÓN VALOR PARA CONTRAPARTIDA"</formula>
    </cfRule>
  </conditionalFormatting>
  <conditionalFormatting sqref="J1 J253">
    <cfRule type="cellIs" dxfId="39" priority="4" operator="greaterThan">
      <formula>70000000</formula>
    </cfRule>
  </conditionalFormatting>
  <conditionalFormatting sqref="A254:M254">
    <cfRule type="cellIs" dxfId="38" priority="2" operator="equal">
      <formula>"DISTRIBUCIÓN CORRECTA"</formula>
    </cfRule>
    <cfRule type="cellIs" dxfId="37" priority="3" operator="equal">
      <formula>"ATENCIÓN LA DISTRIBUCIÓN DE COFINANCIACIÓN Y CONTRAPARTIDA NO ES CORRECTA"</formula>
    </cfRule>
  </conditionalFormatting>
  <conditionalFormatting sqref="L1 L268">
    <cfRule type="cellIs" dxfId="36" priority="1" operator="lessThan">
      <formula>$L$269</formula>
    </cfRule>
  </conditionalFormatting>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6">
        <x14:dataValidation type="list" allowBlank="1" showInputMessage="1" showErrorMessage="1" xr:uid="{2D134318-73A1-4311-97F3-0684D4E5ACAC}">
          <x14:formula1>
            <xm:f>Datos!$E$2:$E$51</xm:f>
          </x14:formula1>
          <xm:sqref>B3:B52</xm:sqref>
        </x14:dataValidation>
        <x14:dataValidation type="list" allowBlank="1" showInputMessage="1" showErrorMessage="1" xr:uid="{3F982009-7AE0-43B5-BE38-4F43D52ADE50}">
          <x14:formula1>
            <xm:f>Datos!$F$2:$F$51</xm:f>
          </x14:formula1>
          <xm:sqref>B53:B102</xm:sqref>
        </x14:dataValidation>
        <x14:dataValidation type="list" allowBlank="1" showInputMessage="1" showErrorMessage="1" xr:uid="{3AB4A8D8-17CF-4130-A4B4-ABE1BBE74580}">
          <x14:formula1>
            <xm:f>Datos!$G$2:$G$51</xm:f>
          </x14:formula1>
          <xm:sqref>B103:B152</xm:sqref>
        </x14:dataValidation>
        <x14:dataValidation type="list" allowBlank="1" showInputMessage="1" showErrorMessage="1" xr:uid="{D770BD7E-79F7-4CCB-8E6B-5D756F69F321}">
          <x14:formula1>
            <xm:f>Datos!$H$2:$H$51</xm:f>
          </x14:formula1>
          <xm:sqref>B153:B202</xm:sqref>
        </x14:dataValidation>
        <x14:dataValidation type="list" allowBlank="1" showInputMessage="1" showErrorMessage="1" xr:uid="{36D67D95-B269-44AC-92E4-65C96265E110}">
          <x14:formula1>
            <xm:f>Datos!$C$2:$C$13</xm:f>
          </x14:formula1>
          <xm:sqref>C3:C252</xm:sqref>
        </x14:dataValidation>
        <x14:dataValidation type="list" allowBlank="1" showInputMessage="1" showErrorMessage="1" xr:uid="{07496779-9771-43D1-8AF0-7F9DC90CDCC0}">
          <x14:formula1>
            <xm:f>Datos!$I$2:$I$51</xm:f>
          </x14:formula1>
          <xm:sqref>B203:B252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0E5F6-72F5-422A-92C6-C28C3A8CFF9D}">
  <sheetPr>
    <pageSetUpPr fitToPage="1"/>
  </sheetPr>
  <dimension ref="A1:M129"/>
  <sheetViews>
    <sheetView zoomScale="90" zoomScaleNormal="90" workbookViewId="0">
      <pane xSplit="2" ySplit="2" topLeftCell="C3" activePane="bottomRight" state="frozen"/>
      <selection pane="topRight" activeCell="C1" sqref="C1"/>
      <selection pane="bottomLeft" activeCell="A3" sqref="A3"/>
      <selection pane="bottomRight" activeCell="B4" sqref="B4"/>
    </sheetView>
  </sheetViews>
  <sheetFormatPr baseColWidth="10" defaultColWidth="11.42578125" defaultRowHeight="15" x14ac:dyDescent="0.25"/>
  <cols>
    <col min="1" max="1" width="10.7109375" style="74" customWidth="1"/>
    <col min="2" max="2" width="36.42578125" style="50" customWidth="1"/>
    <col min="3" max="3" width="30" style="50" customWidth="1"/>
    <col min="4" max="4" width="9.7109375" style="75" customWidth="1"/>
    <col min="5" max="5" width="8.85546875" style="75" bestFit="1" customWidth="1"/>
    <col min="6" max="6" width="18.28515625" style="50" customWidth="1"/>
    <col min="7" max="7" width="18.7109375" style="50" customWidth="1"/>
    <col min="8" max="8" width="2.42578125" style="50" customWidth="1"/>
    <col min="9" max="10" width="18.7109375" style="50" customWidth="1"/>
    <col min="11" max="11" width="3.85546875" style="50" customWidth="1"/>
    <col min="12" max="12" width="34.85546875" style="76" bestFit="1" customWidth="1"/>
    <col min="13" max="13" width="26.7109375" style="50" customWidth="1"/>
    <col min="14" max="14" width="22" style="50" bestFit="1" customWidth="1"/>
    <col min="15" max="15" width="17.7109375" style="50" customWidth="1"/>
    <col min="16" max="16384" width="11.42578125" style="50"/>
  </cols>
  <sheetData>
    <row r="1" spans="1:13" ht="26.25" customHeight="1" x14ac:dyDescent="0.25">
      <c r="A1" s="304" t="s">
        <v>43</v>
      </c>
      <c r="B1" s="304"/>
      <c r="C1" s="304"/>
      <c r="D1" s="304"/>
      <c r="E1" s="304"/>
      <c r="F1" s="304"/>
      <c r="G1" s="304"/>
      <c r="H1" s="48"/>
      <c r="I1" s="77">
        <f>+I126</f>
        <v>0</v>
      </c>
      <c r="J1" s="77">
        <f>+J126</f>
        <v>0</v>
      </c>
      <c r="K1" s="48"/>
      <c r="L1" s="48"/>
      <c r="M1" s="48"/>
    </row>
    <row r="2" spans="1:13" ht="36.75" customHeight="1" x14ac:dyDescent="0.25">
      <c r="A2" s="51" t="s">
        <v>129</v>
      </c>
      <c r="B2" s="52" t="s">
        <v>130</v>
      </c>
      <c r="C2" s="52" t="s">
        <v>131</v>
      </c>
      <c r="D2" s="52" t="s">
        <v>132</v>
      </c>
      <c r="E2" s="52" t="s">
        <v>133</v>
      </c>
      <c r="F2" s="52" t="s">
        <v>134</v>
      </c>
      <c r="G2" s="52" t="s">
        <v>135</v>
      </c>
      <c r="H2" s="48"/>
      <c r="I2" s="53" t="s">
        <v>136</v>
      </c>
      <c r="J2" s="53" t="s">
        <v>137</v>
      </c>
      <c r="L2" s="52" t="s">
        <v>138</v>
      </c>
      <c r="M2" s="54" t="s">
        <v>139</v>
      </c>
    </row>
    <row r="3" spans="1:13" x14ac:dyDescent="0.25">
      <c r="A3" s="55" t="s">
        <v>140</v>
      </c>
      <c r="B3" s="56" t="s">
        <v>141</v>
      </c>
      <c r="C3" s="56"/>
      <c r="D3" s="57"/>
      <c r="E3" s="57"/>
      <c r="F3" s="56"/>
      <c r="G3" s="58">
        <f>SUM(G4:G11)</f>
        <v>0</v>
      </c>
      <c r="H3" s="48"/>
      <c r="I3" s="58">
        <f>SUM(I4:I11)</f>
        <v>0</v>
      </c>
      <c r="J3" s="58">
        <f>SUM(J4:J11)</f>
        <v>0</v>
      </c>
      <c r="K3" s="48"/>
      <c r="L3" s="59" t="s">
        <v>142</v>
      </c>
      <c r="M3" s="48">
        <f>+G3-I3-J3</f>
        <v>0</v>
      </c>
    </row>
    <row r="4" spans="1:13" ht="24" customHeight="1" x14ac:dyDescent="0.25">
      <c r="A4" s="60" t="s">
        <v>143</v>
      </c>
      <c r="B4" s="61"/>
      <c r="C4" s="61"/>
      <c r="D4" s="62"/>
      <c r="E4" s="62"/>
      <c r="F4" s="63"/>
      <c r="G4" s="63"/>
      <c r="H4" s="48"/>
      <c r="I4" s="63"/>
      <c r="J4" s="63"/>
      <c r="K4" s="48"/>
      <c r="L4" s="63"/>
      <c r="M4" s="48">
        <f t="shared" ref="M4:M67" si="0">+G4-I4-J4</f>
        <v>0</v>
      </c>
    </row>
    <row r="5" spans="1:13" ht="24" customHeight="1" x14ac:dyDescent="0.25">
      <c r="A5" s="60" t="s">
        <v>144</v>
      </c>
      <c r="B5" s="61"/>
      <c r="C5" s="61"/>
      <c r="D5" s="62"/>
      <c r="E5" s="62"/>
      <c r="F5" s="63"/>
      <c r="G5" s="63"/>
      <c r="H5" s="48"/>
      <c r="I5" s="63"/>
      <c r="J5" s="63"/>
      <c r="K5" s="48"/>
      <c r="L5" s="63"/>
      <c r="M5" s="48">
        <f t="shared" si="0"/>
        <v>0</v>
      </c>
    </row>
    <row r="6" spans="1:13" ht="24" customHeight="1" x14ac:dyDescent="0.25">
      <c r="A6" s="60" t="s">
        <v>145</v>
      </c>
      <c r="B6" s="61"/>
      <c r="C6" s="61"/>
      <c r="D6" s="62"/>
      <c r="E6" s="62"/>
      <c r="F6" s="63"/>
      <c r="G6" s="63"/>
      <c r="H6" s="48"/>
      <c r="I6" s="63"/>
      <c r="J6" s="63"/>
      <c r="K6" s="48"/>
      <c r="L6" s="63"/>
      <c r="M6" s="48">
        <f t="shared" si="0"/>
        <v>0</v>
      </c>
    </row>
    <row r="7" spans="1:13" ht="24" customHeight="1" x14ac:dyDescent="0.25">
      <c r="A7" s="60" t="s">
        <v>146</v>
      </c>
      <c r="B7" s="61"/>
      <c r="C7" s="61"/>
      <c r="D7" s="62"/>
      <c r="E7" s="62"/>
      <c r="F7" s="63"/>
      <c r="G7" s="63"/>
      <c r="H7" s="48"/>
      <c r="I7" s="63"/>
      <c r="J7" s="63"/>
      <c r="K7" s="48"/>
      <c r="L7" s="63"/>
      <c r="M7" s="48">
        <f t="shared" si="0"/>
        <v>0</v>
      </c>
    </row>
    <row r="8" spans="1:13" ht="24" customHeight="1" x14ac:dyDescent="0.25">
      <c r="A8" s="60" t="s">
        <v>147</v>
      </c>
      <c r="B8" s="61"/>
      <c r="C8" s="61"/>
      <c r="D8" s="62"/>
      <c r="E8" s="62"/>
      <c r="F8" s="63"/>
      <c r="G8" s="63"/>
      <c r="H8" s="48"/>
      <c r="I8" s="63"/>
      <c r="J8" s="63"/>
      <c r="K8" s="48"/>
      <c r="L8" s="63"/>
      <c r="M8" s="48">
        <f t="shared" si="0"/>
        <v>0</v>
      </c>
    </row>
    <row r="9" spans="1:13" ht="24" hidden="1" customHeight="1" x14ac:dyDescent="0.25">
      <c r="A9" s="60" t="s">
        <v>148</v>
      </c>
      <c r="B9" s="61"/>
      <c r="C9" s="61"/>
      <c r="D9" s="62"/>
      <c r="E9" s="62"/>
      <c r="F9" s="63"/>
      <c r="G9" s="63"/>
      <c r="H9" s="48"/>
      <c r="I9" s="63"/>
      <c r="J9" s="63"/>
      <c r="K9" s="48"/>
      <c r="L9" s="63"/>
      <c r="M9" s="48">
        <f t="shared" si="0"/>
        <v>0</v>
      </c>
    </row>
    <row r="10" spans="1:13" ht="24" hidden="1" customHeight="1" x14ac:dyDescent="0.25">
      <c r="A10" s="60" t="s">
        <v>149</v>
      </c>
      <c r="B10" s="61"/>
      <c r="C10" s="61"/>
      <c r="D10" s="62"/>
      <c r="E10" s="62"/>
      <c r="F10" s="63"/>
      <c r="G10" s="63"/>
      <c r="H10" s="48"/>
      <c r="I10" s="63"/>
      <c r="J10" s="63"/>
      <c r="K10" s="48"/>
      <c r="L10" s="63"/>
      <c r="M10" s="48">
        <f t="shared" si="0"/>
        <v>0</v>
      </c>
    </row>
    <row r="11" spans="1:13" ht="24" hidden="1" customHeight="1" x14ac:dyDescent="0.25">
      <c r="A11" s="60" t="s">
        <v>150</v>
      </c>
      <c r="B11" s="61"/>
      <c r="C11" s="61"/>
      <c r="D11" s="62"/>
      <c r="E11" s="62"/>
      <c r="F11" s="63"/>
      <c r="G11" s="63"/>
      <c r="H11" s="48"/>
      <c r="I11" s="63"/>
      <c r="J11" s="63"/>
      <c r="K11" s="48"/>
      <c r="L11" s="63"/>
      <c r="M11" s="48">
        <f t="shared" si="0"/>
        <v>0</v>
      </c>
    </row>
    <row r="12" spans="1:13" ht="30" x14ac:dyDescent="0.25">
      <c r="A12" s="55" t="s">
        <v>151</v>
      </c>
      <c r="B12" s="56" t="s">
        <v>152</v>
      </c>
      <c r="C12" s="56"/>
      <c r="D12" s="57"/>
      <c r="E12" s="57"/>
      <c r="F12" s="56"/>
      <c r="G12" s="58">
        <f>SUM(G13:G20)</f>
        <v>0</v>
      </c>
      <c r="H12" s="48"/>
      <c r="I12" s="58">
        <f>SUM(I13:I20)</f>
        <v>0</v>
      </c>
      <c r="J12" s="58">
        <f>SUM(J13:J20)</f>
        <v>0</v>
      </c>
      <c r="K12" s="48"/>
      <c r="L12" s="58">
        <f>+$I$126*5%</f>
        <v>0</v>
      </c>
      <c r="M12" s="48">
        <f t="shared" si="0"/>
        <v>0</v>
      </c>
    </row>
    <row r="13" spans="1:13" ht="24" customHeight="1" x14ac:dyDescent="0.25">
      <c r="A13" s="60" t="s">
        <v>153</v>
      </c>
      <c r="B13" s="61"/>
      <c r="C13" s="61"/>
      <c r="D13" s="62"/>
      <c r="E13" s="62"/>
      <c r="F13" s="63"/>
      <c r="G13" s="63"/>
      <c r="H13" s="48"/>
      <c r="I13" s="63"/>
      <c r="J13" s="63"/>
      <c r="K13" s="48"/>
      <c r="L13" s="63" t="s">
        <v>154</v>
      </c>
      <c r="M13" s="48">
        <f t="shared" si="0"/>
        <v>0</v>
      </c>
    </row>
    <row r="14" spans="1:13" ht="24" customHeight="1" x14ac:dyDescent="0.25">
      <c r="A14" s="60" t="s">
        <v>155</v>
      </c>
      <c r="B14" s="61"/>
      <c r="C14" s="61"/>
      <c r="D14" s="62"/>
      <c r="E14" s="62"/>
      <c r="F14" s="63"/>
      <c r="G14" s="63"/>
      <c r="H14" s="48"/>
      <c r="I14" s="63"/>
      <c r="J14" s="63"/>
      <c r="K14" s="48"/>
      <c r="L14" s="63"/>
      <c r="M14" s="48">
        <f t="shared" si="0"/>
        <v>0</v>
      </c>
    </row>
    <row r="15" spans="1:13" ht="24" customHeight="1" x14ac:dyDescent="0.25">
      <c r="A15" s="60" t="s">
        <v>156</v>
      </c>
      <c r="B15" s="61"/>
      <c r="C15" s="61"/>
      <c r="D15" s="62"/>
      <c r="E15" s="62"/>
      <c r="F15" s="63"/>
      <c r="G15" s="63"/>
      <c r="H15" s="48"/>
      <c r="I15" s="63"/>
      <c r="J15" s="63"/>
      <c r="K15" s="48"/>
      <c r="L15" s="63"/>
      <c r="M15" s="48">
        <f t="shared" si="0"/>
        <v>0</v>
      </c>
    </row>
    <row r="16" spans="1:13" ht="24" customHeight="1" x14ac:dyDescent="0.25">
      <c r="A16" s="60" t="s">
        <v>157</v>
      </c>
      <c r="B16" s="61"/>
      <c r="C16" s="61"/>
      <c r="D16" s="62"/>
      <c r="E16" s="62"/>
      <c r="F16" s="63"/>
      <c r="G16" s="63"/>
      <c r="H16" s="48"/>
      <c r="I16" s="63"/>
      <c r="J16" s="63"/>
      <c r="K16" s="48"/>
      <c r="L16" s="63"/>
      <c r="M16" s="48">
        <f t="shared" si="0"/>
        <v>0</v>
      </c>
    </row>
    <row r="17" spans="1:13" ht="24" customHeight="1" x14ac:dyDescent="0.25">
      <c r="A17" s="60" t="s">
        <v>158</v>
      </c>
      <c r="B17" s="61"/>
      <c r="C17" s="61"/>
      <c r="D17" s="62"/>
      <c r="E17" s="62"/>
      <c r="F17" s="63"/>
      <c r="G17" s="63"/>
      <c r="H17" s="48"/>
      <c r="I17" s="63"/>
      <c r="J17" s="63"/>
      <c r="K17" s="48"/>
      <c r="L17" s="63"/>
      <c r="M17" s="48">
        <f t="shared" si="0"/>
        <v>0</v>
      </c>
    </row>
    <row r="18" spans="1:13" ht="24" hidden="1" customHeight="1" x14ac:dyDescent="0.25">
      <c r="A18" s="60" t="s">
        <v>159</v>
      </c>
      <c r="B18" s="61"/>
      <c r="C18" s="61"/>
      <c r="D18" s="62"/>
      <c r="E18" s="62"/>
      <c r="F18" s="63"/>
      <c r="G18" s="63"/>
      <c r="H18" s="48"/>
      <c r="I18" s="63"/>
      <c r="J18" s="63"/>
      <c r="K18" s="48"/>
      <c r="L18" s="63"/>
      <c r="M18" s="48">
        <f t="shared" si="0"/>
        <v>0</v>
      </c>
    </row>
    <row r="19" spans="1:13" ht="24" hidden="1" customHeight="1" x14ac:dyDescent="0.25">
      <c r="A19" s="60" t="s">
        <v>160</v>
      </c>
      <c r="B19" s="61"/>
      <c r="C19" s="61"/>
      <c r="D19" s="62"/>
      <c r="E19" s="62"/>
      <c r="F19" s="63"/>
      <c r="G19" s="63"/>
      <c r="H19" s="48"/>
      <c r="I19" s="63"/>
      <c r="J19" s="63"/>
      <c r="K19" s="48"/>
      <c r="L19" s="63"/>
      <c r="M19" s="48">
        <f t="shared" si="0"/>
        <v>0</v>
      </c>
    </row>
    <row r="20" spans="1:13" ht="24" hidden="1" customHeight="1" x14ac:dyDescent="0.25">
      <c r="A20" s="60" t="s">
        <v>161</v>
      </c>
      <c r="B20" s="61"/>
      <c r="C20" s="61"/>
      <c r="D20" s="62"/>
      <c r="E20" s="62"/>
      <c r="F20" s="63"/>
      <c r="G20" s="63"/>
      <c r="H20" s="48"/>
      <c r="I20" s="63"/>
      <c r="J20" s="63"/>
      <c r="K20" s="48"/>
      <c r="L20" s="63"/>
      <c r="M20" s="48">
        <f t="shared" si="0"/>
        <v>0</v>
      </c>
    </row>
    <row r="21" spans="1:13" ht="25.5" customHeight="1" x14ac:dyDescent="0.25">
      <c r="A21" s="55" t="s">
        <v>162</v>
      </c>
      <c r="B21" s="56" t="s">
        <v>163</v>
      </c>
      <c r="C21" s="56"/>
      <c r="D21" s="57"/>
      <c r="E21" s="57"/>
      <c r="F21" s="56"/>
      <c r="G21" s="58">
        <f>+G22+G28+G34+G40+G46+G52+G58+G64+G70+G76+G82+G88+G94+G100</f>
        <v>0</v>
      </c>
      <c r="H21" s="48"/>
      <c r="I21" s="58">
        <f>+I22+I28+I34+I40+I46+I52+I58+I64+I70+I76+I82+I88+I94+I100</f>
        <v>0</v>
      </c>
      <c r="J21" s="58">
        <f>+J22+J28+J34+J40+J46+J52+J58+J64+J70+J76+J82+J88+J94+J100</f>
        <v>0</v>
      </c>
      <c r="K21" s="48"/>
      <c r="L21" s="59">
        <f>$I$126*35%</f>
        <v>0</v>
      </c>
      <c r="M21" s="48">
        <f>+G21-I21-J21</f>
        <v>0</v>
      </c>
    </row>
    <row r="22" spans="1:13" s="69" customFormat="1" ht="34.5" customHeight="1" x14ac:dyDescent="0.25">
      <c r="A22" s="64" t="s">
        <v>164</v>
      </c>
      <c r="B22" s="65" t="s">
        <v>165</v>
      </c>
      <c r="C22" s="65"/>
      <c r="D22" s="66"/>
      <c r="E22" s="66"/>
      <c r="F22" s="67"/>
      <c r="G22" s="67">
        <f>SUM(G23:G27)</f>
        <v>0</v>
      </c>
      <c r="H22" s="68"/>
      <c r="I22" s="67">
        <f t="shared" ref="I22:J22" si="1">SUM(I23:I27)</f>
        <v>0</v>
      </c>
      <c r="J22" s="67">
        <f t="shared" si="1"/>
        <v>0</v>
      </c>
      <c r="K22" s="48"/>
      <c r="L22" s="67" t="s">
        <v>166</v>
      </c>
      <c r="M22" s="48">
        <f t="shared" si="0"/>
        <v>0</v>
      </c>
    </row>
    <row r="23" spans="1:13" ht="26.25" customHeight="1" x14ac:dyDescent="0.25">
      <c r="A23" s="60" t="s">
        <v>167</v>
      </c>
      <c r="B23" s="61"/>
      <c r="C23" s="61"/>
      <c r="D23" s="62"/>
      <c r="E23" s="62"/>
      <c r="F23" s="70"/>
      <c r="G23" s="63"/>
      <c r="H23" s="48"/>
      <c r="I23" s="63"/>
      <c r="J23" s="63"/>
      <c r="K23" s="48"/>
      <c r="L23" s="70" t="str">
        <f>+IF(AND(I21&lt;$I$126*35%),"VALOR NO PERMITIDO","VALOR CORRECTO")</f>
        <v>VALOR CORRECTO</v>
      </c>
      <c r="M23" s="48">
        <f t="shared" si="0"/>
        <v>0</v>
      </c>
    </row>
    <row r="24" spans="1:13" ht="26.25" customHeight="1" x14ac:dyDescent="0.25">
      <c r="A24" s="60" t="s">
        <v>168</v>
      </c>
      <c r="B24" s="61"/>
      <c r="C24" s="61"/>
      <c r="D24" s="62"/>
      <c r="E24" s="62"/>
      <c r="F24" s="70"/>
      <c r="G24" s="63"/>
      <c r="H24" s="48"/>
      <c r="I24" s="63"/>
      <c r="J24" s="63"/>
      <c r="K24" s="48"/>
      <c r="L24" s="70"/>
      <c r="M24" s="48">
        <f t="shared" si="0"/>
        <v>0</v>
      </c>
    </row>
    <row r="25" spans="1:13" ht="26.25" customHeight="1" x14ac:dyDescent="0.25">
      <c r="A25" s="60" t="s">
        <v>169</v>
      </c>
      <c r="B25" s="61"/>
      <c r="C25" s="61"/>
      <c r="D25" s="62"/>
      <c r="E25" s="62"/>
      <c r="F25" s="70"/>
      <c r="G25" s="63"/>
      <c r="H25" s="48"/>
      <c r="I25" s="63"/>
      <c r="J25" s="63"/>
      <c r="K25" s="48"/>
      <c r="L25" s="70"/>
      <c r="M25" s="48">
        <f t="shared" si="0"/>
        <v>0</v>
      </c>
    </row>
    <row r="26" spans="1:13" ht="26.25" customHeight="1" x14ac:dyDescent="0.25">
      <c r="A26" s="60" t="s">
        <v>170</v>
      </c>
      <c r="B26" s="61"/>
      <c r="C26" s="61"/>
      <c r="D26" s="62"/>
      <c r="E26" s="62"/>
      <c r="F26" s="70"/>
      <c r="G26" s="63"/>
      <c r="H26" s="48"/>
      <c r="I26" s="63"/>
      <c r="J26" s="63"/>
      <c r="K26" s="48"/>
      <c r="L26" s="70"/>
      <c r="M26" s="48">
        <f t="shared" si="0"/>
        <v>0</v>
      </c>
    </row>
    <row r="27" spans="1:13" ht="26.25" customHeight="1" x14ac:dyDescent="0.25">
      <c r="A27" s="60" t="s">
        <v>171</v>
      </c>
      <c r="B27" s="61"/>
      <c r="C27" s="61"/>
      <c r="D27" s="62"/>
      <c r="E27" s="62"/>
      <c r="F27" s="63"/>
      <c r="G27" s="63"/>
      <c r="H27" s="48"/>
      <c r="I27" s="63"/>
      <c r="J27" s="63"/>
      <c r="K27" s="48"/>
      <c r="L27" s="63"/>
      <c r="M27" s="48">
        <f t="shared" si="0"/>
        <v>0</v>
      </c>
    </row>
    <row r="28" spans="1:13" s="69" customFormat="1" x14ac:dyDescent="0.25">
      <c r="A28" s="64" t="s">
        <v>172</v>
      </c>
      <c r="B28" s="65" t="s">
        <v>173</v>
      </c>
      <c r="C28" s="65"/>
      <c r="D28" s="66"/>
      <c r="E28" s="66"/>
      <c r="F28" s="67"/>
      <c r="G28" s="67">
        <f>SUM(G29:G33)</f>
        <v>0</v>
      </c>
      <c r="H28" s="68"/>
      <c r="I28" s="67">
        <f t="shared" ref="I28" si="2">SUM(I29:I33)</f>
        <v>0</v>
      </c>
      <c r="J28" s="67">
        <f>SUM(J29:J33)</f>
        <v>0</v>
      </c>
      <c r="K28" s="48"/>
      <c r="L28" s="67"/>
      <c r="M28" s="48">
        <f t="shared" si="0"/>
        <v>0</v>
      </c>
    </row>
    <row r="29" spans="1:13" ht="26.25" customHeight="1" x14ac:dyDescent="0.25">
      <c r="A29" s="60" t="s">
        <v>174</v>
      </c>
      <c r="B29" s="61"/>
      <c r="C29" s="61"/>
      <c r="D29" s="62"/>
      <c r="E29" s="62"/>
      <c r="F29" s="70"/>
      <c r="G29" s="63"/>
      <c r="H29" s="48"/>
      <c r="I29" s="63"/>
      <c r="J29" s="63"/>
      <c r="K29" s="48"/>
      <c r="L29" s="70"/>
      <c r="M29" s="48">
        <f t="shared" si="0"/>
        <v>0</v>
      </c>
    </row>
    <row r="30" spans="1:13" ht="26.25" customHeight="1" x14ac:dyDescent="0.25">
      <c r="A30" s="60" t="s">
        <v>175</v>
      </c>
      <c r="B30" s="61"/>
      <c r="C30" s="61"/>
      <c r="D30" s="62"/>
      <c r="E30" s="62"/>
      <c r="F30" s="70"/>
      <c r="G30" s="63"/>
      <c r="H30" s="48"/>
      <c r="I30" s="63"/>
      <c r="J30" s="63"/>
      <c r="K30" s="48"/>
      <c r="L30" s="70"/>
      <c r="M30" s="48">
        <f t="shared" si="0"/>
        <v>0</v>
      </c>
    </row>
    <row r="31" spans="1:13" ht="26.25" customHeight="1" x14ac:dyDescent="0.25">
      <c r="A31" s="60" t="s">
        <v>176</v>
      </c>
      <c r="B31" s="61"/>
      <c r="C31" s="61"/>
      <c r="D31" s="62"/>
      <c r="E31" s="62"/>
      <c r="F31" s="70"/>
      <c r="G31" s="63"/>
      <c r="H31" s="48"/>
      <c r="I31" s="63"/>
      <c r="J31" s="63"/>
      <c r="K31" s="48"/>
      <c r="L31" s="70"/>
      <c r="M31" s="48">
        <f t="shared" si="0"/>
        <v>0</v>
      </c>
    </row>
    <row r="32" spans="1:13" ht="26.25" customHeight="1" x14ac:dyDescent="0.25">
      <c r="A32" s="60" t="s">
        <v>177</v>
      </c>
      <c r="B32" s="61"/>
      <c r="C32" s="61"/>
      <c r="D32" s="62"/>
      <c r="E32" s="62"/>
      <c r="F32" s="70"/>
      <c r="G32" s="63"/>
      <c r="H32" s="48"/>
      <c r="I32" s="63"/>
      <c r="J32" s="63"/>
      <c r="K32" s="48"/>
      <c r="L32" s="70"/>
      <c r="M32" s="48">
        <f t="shared" si="0"/>
        <v>0</v>
      </c>
    </row>
    <row r="33" spans="1:13" ht="26.25" customHeight="1" x14ac:dyDescent="0.25">
      <c r="A33" s="60" t="s">
        <v>178</v>
      </c>
      <c r="B33" s="61"/>
      <c r="C33" s="61"/>
      <c r="D33" s="62"/>
      <c r="E33" s="62"/>
      <c r="F33" s="63"/>
      <c r="G33" s="63"/>
      <c r="H33" s="48"/>
      <c r="I33" s="63"/>
      <c r="J33" s="63"/>
      <c r="K33" s="48"/>
      <c r="L33" s="63"/>
      <c r="M33" s="48">
        <f t="shared" si="0"/>
        <v>0</v>
      </c>
    </row>
    <row r="34" spans="1:13" s="69" customFormat="1" x14ac:dyDescent="0.25">
      <c r="A34" s="64" t="s">
        <v>179</v>
      </c>
      <c r="B34" s="65" t="s">
        <v>180</v>
      </c>
      <c r="C34" s="65"/>
      <c r="D34" s="66"/>
      <c r="E34" s="66"/>
      <c r="F34" s="67"/>
      <c r="G34" s="67">
        <f>SUM(G35:G39)</f>
        <v>0</v>
      </c>
      <c r="H34" s="68"/>
      <c r="I34" s="67">
        <f t="shared" ref="I34:J34" si="3">SUM(I35:I39)</f>
        <v>0</v>
      </c>
      <c r="J34" s="67">
        <f t="shared" si="3"/>
        <v>0</v>
      </c>
      <c r="K34" s="48"/>
      <c r="L34" s="67"/>
      <c r="M34" s="48">
        <f t="shared" si="0"/>
        <v>0</v>
      </c>
    </row>
    <row r="35" spans="1:13" ht="26.25" customHeight="1" x14ac:dyDescent="0.25">
      <c r="A35" s="60" t="s">
        <v>181</v>
      </c>
      <c r="B35" s="61"/>
      <c r="C35" s="61"/>
      <c r="D35" s="62"/>
      <c r="E35" s="62"/>
      <c r="F35" s="70"/>
      <c r="G35" s="63"/>
      <c r="H35" s="48"/>
      <c r="I35" s="63"/>
      <c r="J35" s="63"/>
      <c r="K35" s="48"/>
      <c r="L35" s="70"/>
      <c r="M35" s="48">
        <f t="shared" si="0"/>
        <v>0</v>
      </c>
    </row>
    <row r="36" spans="1:13" ht="26.25" customHeight="1" x14ac:dyDescent="0.25">
      <c r="A36" s="60" t="s">
        <v>182</v>
      </c>
      <c r="B36" s="61"/>
      <c r="C36" s="61"/>
      <c r="D36" s="62"/>
      <c r="E36" s="62"/>
      <c r="F36" s="70"/>
      <c r="G36" s="63"/>
      <c r="H36" s="48"/>
      <c r="I36" s="63"/>
      <c r="J36" s="63"/>
      <c r="K36" s="48"/>
      <c r="L36" s="70"/>
      <c r="M36" s="48">
        <f t="shared" si="0"/>
        <v>0</v>
      </c>
    </row>
    <row r="37" spans="1:13" ht="26.25" customHeight="1" x14ac:dyDescent="0.25">
      <c r="A37" s="60" t="s">
        <v>183</v>
      </c>
      <c r="B37" s="61"/>
      <c r="C37" s="61"/>
      <c r="D37" s="62"/>
      <c r="E37" s="62"/>
      <c r="F37" s="70"/>
      <c r="G37" s="63"/>
      <c r="H37" s="48"/>
      <c r="I37" s="63"/>
      <c r="J37" s="63"/>
      <c r="K37" s="48"/>
      <c r="L37" s="70"/>
      <c r="M37" s="48">
        <f t="shared" si="0"/>
        <v>0</v>
      </c>
    </row>
    <row r="38" spans="1:13" ht="26.25" customHeight="1" x14ac:dyDescent="0.25">
      <c r="A38" s="60" t="s">
        <v>184</v>
      </c>
      <c r="B38" s="61"/>
      <c r="C38" s="61"/>
      <c r="D38" s="62"/>
      <c r="E38" s="62"/>
      <c r="F38" s="70"/>
      <c r="G38" s="63"/>
      <c r="H38" s="48"/>
      <c r="I38" s="63"/>
      <c r="J38" s="63"/>
      <c r="K38" s="48"/>
      <c r="L38" s="70"/>
      <c r="M38" s="48">
        <f t="shared" si="0"/>
        <v>0</v>
      </c>
    </row>
    <row r="39" spans="1:13" ht="26.25" customHeight="1" x14ac:dyDescent="0.25">
      <c r="A39" s="60" t="s">
        <v>185</v>
      </c>
      <c r="B39" s="61"/>
      <c r="C39" s="61"/>
      <c r="D39" s="62"/>
      <c r="E39" s="62"/>
      <c r="F39" s="63"/>
      <c r="G39" s="63"/>
      <c r="H39" s="48"/>
      <c r="I39" s="63"/>
      <c r="J39" s="63"/>
      <c r="K39" s="48"/>
      <c r="L39" s="63"/>
      <c r="M39" s="48">
        <f t="shared" si="0"/>
        <v>0</v>
      </c>
    </row>
    <row r="40" spans="1:13" s="69" customFormat="1" ht="30" x14ac:dyDescent="0.25">
      <c r="A40" s="64" t="s">
        <v>186</v>
      </c>
      <c r="B40" s="65" t="s">
        <v>187</v>
      </c>
      <c r="C40" s="65"/>
      <c r="D40" s="66"/>
      <c r="E40" s="66"/>
      <c r="F40" s="67"/>
      <c r="G40" s="67">
        <f>SUM(G41:G45)</f>
        <v>0</v>
      </c>
      <c r="H40" s="68"/>
      <c r="I40" s="67">
        <f t="shared" ref="I40:J40" si="4">SUM(I41:I45)</f>
        <v>0</v>
      </c>
      <c r="J40" s="67">
        <f t="shared" si="4"/>
        <v>0</v>
      </c>
      <c r="K40" s="48"/>
      <c r="L40" s="67"/>
      <c r="M40" s="48">
        <f>+G40-I40-J40</f>
        <v>0</v>
      </c>
    </row>
    <row r="41" spans="1:13" ht="26.25" customHeight="1" x14ac:dyDescent="0.25">
      <c r="A41" s="60" t="s">
        <v>188</v>
      </c>
      <c r="B41" s="61"/>
      <c r="C41" s="61"/>
      <c r="D41" s="62"/>
      <c r="E41" s="62"/>
      <c r="F41" s="70"/>
      <c r="G41" s="63"/>
      <c r="H41" s="48"/>
      <c r="I41" s="63"/>
      <c r="J41" s="63"/>
      <c r="K41" s="48"/>
      <c r="L41" s="70"/>
      <c r="M41" s="48">
        <f t="shared" si="0"/>
        <v>0</v>
      </c>
    </row>
    <row r="42" spans="1:13" ht="26.25" customHeight="1" x14ac:dyDescent="0.25">
      <c r="A42" s="60" t="s">
        <v>189</v>
      </c>
      <c r="B42" s="61"/>
      <c r="C42" s="61"/>
      <c r="D42" s="62"/>
      <c r="E42" s="62"/>
      <c r="F42" s="70"/>
      <c r="G42" s="63"/>
      <c r="H42" s="48"/>
      <c r="I42" s="63"/>
      <c r="J42" s="63"/>
      <c r="K42" s="48"/>
      <c r="L42" s="70"/>
      <c r="M42" s="48">
        <f t="shared" si="0"/>
        <v>0</v>
      </c>
    </row>
    <row r="43" spans="1:13" ht="26.25" customHeight="1" x14ac:dyDescent="0.25">
      <c r="A43" s="60" t="s">
        <v>190</v>
      </c>
      <c r="B43" s="61"/>
      <c r="C43" s="61"/>
      <c r="D43" s="62"/>
      <c r="E43" s="62"/>
      <c r="F43" s="70"/>
      <c r="G43" s="63"/>
      <c r="H43" s="48"/>
      <c r="I43" s="63"/>
      <c r="J43" s="63"/>
      <c r="K43" s="48"/>
      <c r="L43" s="70"/>
      <c r="M43" s="48">
        <f t="shared" si="0"/>
        <v>0</v>
      </c>
    </row>
    <row r="44" spans="1:13" ht="26.25" customHeight="1" x14ac:dyDescent="0.25">
      <c r="A44" s="60" t="s">
        <v>191</v>
      </c>
      <c r="B44" s="61"/>
      <c r="C44" s="61"/>
      <c r="D44" s="62"/>
      <c r="E44" s="62"/>
      <c r="F44" s="70"/>
      <c r="G44" s="63"/>
      <c r="H44" s="48"/>
      <c r="I44" s="63"/>
      <c r="J44" s="63"/>
      <c r="K44" s="48"/>
      <c r="L44" s="70"/>
      <c r="M44" s="48">
        <f t="shared" si="0"/>
        <v>0</v>
      </c>
    </row>
    <row r="45" spans="1:13" ht="26.25" customHeight="1" x14ac:dyDescent="0.25">
      <c r="A45" s="60" t="s">
        <v>192</v>
      </c>
      <c r="B45" s="61"/>
      <c r="C45" s="61"/>
      <c r="D45" s="62"/>
      <c r="E45" s="62"/>
      <c r="F45" s="63"/>
      <c r="G45" s="63"/>
      <c r="H45" s="48"/>
      <c r="I45" s="63"/>
      <c r="J45" s="63"/>
      <c r="K45" s="48"/>
      <c r="L45" s="63"/>
      <c r="M45" s="48">
        <f t="shared" si="0"/>
        <v>0</v>
      </c>
    </row>
    <row r="46" spans="1:13" s="69" customFormat="1" x14ac:dyDescent="0.25">
      <c r="A46" s="64" t="s">
        <v>193</v>
      </c>
      <c r="B46" s="65" t="s">
        <v>194</v>
      </c>
      <c r="C46" s="65"/>
      <c r="D46" s="66"/>
      <c r="E46" s="66"/>
      <c r="F46" s="67"/>
      <c r="G46" s="67">
        <f>SUM(G47:G51)</f>
        <v>0</v>
      </c>
      <c r="H46" s="68"/>
      <c r="I46" s="67">
        <f t="shared" ref="I46:J46" si="5">SUM(I47:I51)</f>
        <v>0</v>
      </c>
      <c r="J46" s="67">
        <f t="shared" si="5"/>
        <v>0</v>
      </c>
      <c r="K46" s="48"/>
      <c r="L46" s="67"/>
      <c r="M46" s="48">
        <f t="shared" si="0"/>
        <v>0</v>
      </c>
    </row>
    <row r="47" spans="1:13" ht="26.25" customHeight="1" x14ac:dyDescent="0.25">
      <c r="A47" s="60" t="s">
        <v>195</v>
      </c>
      <c r="B47" s="61"/>
      <c r="C47" s="61"/>
      <c r="D47" s="62"/>
      <c r="E47" s="62"/>
      <c r="F47" s="70"/>
      <c r="G47" s="63"/>
      <c r="H47" s="48"/>
      <c r="I47" s="63"/>
      <c r="J47" s="63"/>
      <c r="K47" s="48"/>
      <c r="L47" s="70"/>
      <c r="M47" s="48">
        <f t="shared" si="0"/>
        <v>0</v>
      </c>
    </row>
    <row r="48" spans="1:13" ht="26.25" customHeight="1" x14ac:dyDescent="0.25">
      <c r="A48" s="60" t="s">
        <v>196</v>
      </c>
      <c r="B48" s="61"/>
      <c r="C48" s="61"/>
      <c r="D48" s="62"/>
      <c r="E48" s="62"/>
      <c r="F48" s="70"/>
      <c r="G48" s="63"/>
      <c r="H48" s="48"/>
      <c r="I48" s="63"/>
      <c r="J48" s="63"/>
      <c r="K48" s="48"/>
      <c r="L48" s="70"/>
      <c r="M48" s="48">
        <f t="shared" si="0"/>
        <v>0</v>
      </c>
    </row>
    <row r="49" spans="1:13" ht="26.25" customHeight="1" x14ac:dyDescent="0.25">
      <c r="A49" s="60" t="s">
        <v>197</v>
      </c>
      <c r="B49" s="61"/>
      <c r="C49" s="61"/>
      <c r="D49" s="62"/>
      <c r="E49" s="62"/>
      <c r="F49" s="70"/>
      <c r="G49" s="63"/>
      <c r="H49" s="48"/>
      <c r="I49" s="63"/>
      <c r="J49" s="63"/>
      <c r="K49" s="48"/>
      <c r="L49" s="70"/>
      <c r="M49" s="48">
        <f t="shared" si="0"/>
        <v>0</v>
      </c>
    </row>
    <row r="50" spans="1:13" ht="26.25" customHeight="1" x14ac:dyDescent="0.25">
      <c r="A50" s="60" t="s">
        <v>198</v>
      </c>
      <c r="B50" s="61"/>
      <c r="C50" s="61"/>
      <c r="D50" s="62"/>
      <c r="E50" s="62"/>
      <c r="F50" s="70"/>
      <c r="G50" s="63"/>
      <c r="H50" s="48"/>
      <c r="I50" s="63"/>
      <c r="J50" s="63"/>
      <c r="K50" s="48"/>
      <c r="L50" s="70"/>
      <c r="M50" s="48">
        <f t="shared" si="0"/>
        <v>0</v>
      </c>
    </row>
    <row r="51" spans="1:13" ht="26.25" customHeight="1" x14ac:dyDescent="0.25">
      <c r="A51" s="60" t="s">
        <v>199</v>
      </c>
      <c r="B51" s="61"/>
      <c r="C51" s="61"/>
      <c r="D51" s="62"/>
      <c r="E51" s="62"/>
      <c r="F51" s="63"/>
      <c r="G51" s="63"/>
      <c r="H51" s="48"/>
      <c r="I51" s="63"/>
      <c r="J51" s="63"/>
      <c r="K51" s="48"/>
      <c r="L51" s="63"/>
      <c r="M51" s="48">
        <f t="shared" si="0"/>
        <v>0</v>
      </c>
    </row>
    <row r="52" spans="1:13" s="69" customFormat="1" x14ac:dyDescent="0.25">
      <c r="A52" s="64" t="s">
        <v>200</v>
      </c>
      <c r="B52" s="65" t="s">
        <v>201</v>
      </c>
      <c r="C52" s="65"/>
      <c r="D52" s="66"/>
      <c r="E52" s="66"/>
      <c r="F52" s="67"/>
      <c r="G52" s="67">
        <f>SUM(G53:G57)</f>
        <v>0</v>
      </c>
      <c r="H52" s="68"/>
      <c r="I52" s="67">
        <f t="shared" ref="I52:J52" si="6">SUM(I53:I57)</f>
        <v>0</v>
      </c>
      <c r="J52" s="67">
        <f t="shared" si="6"/>
        <v>0</v>
      </c>
      <c r="K52" s="48"/>
      <c r="L52" s="67"/>
      <c r="M52" s="48">
        <f t="shared" si="0"/>
        <v>0</v>
      </c>
    </row>
    <row r="53" spans="1:13" ht="26.25" customHeight="1" x14ac:dyDescent="0.25">
      <c r="A53" s="60" t="s">
        <v>202</v>
      </c>
      <c r="B53" s="61"/>
      <c r="C53" s="61"/>
      <c r="D53" s="62"/>
      <c r="E53" s="62"/>
      <c r="F53" s="70"/>
      <c r="G53" s="63"/>
      <c r="H53" s="48"/>
      <c r="I53" s="63"/>
      <c r="J53" s="63"/>
      <c r="K53" s="48"/>
      <c r="L53" s="70"/>
      <c r="M53" s="48">
        <f t="shared" si="0"/>
        <v>0</v>
      </c>
    </row>
    <row r="54" spans="1:13" ht="26.25" customHeight="1" x14ac:dyDescent="0.25">
      <c r="A54" s="60" t="s">
        <v>203</v>
      </c>
      <c r="B54" s="61"/>
      <c r="C54" s="61"/>
      <c r="D54" s="62"/>
      <c r="E54" s="62"/>
      <c r="F54" s="70"/>
      <c r="G54" s="63"/>
      <c r="H54" s="48"/>
      <c r="I54" s="63"/>
      <c r="J54" s="63"/>
      <c r="K54" s="48"/>
      <c r="L54" s="70"/>
      <c r="M54" s="48">
        <f t="shared" si="0"/>
        <v>0</v>
      </c>
    </row>
    <row r="55" spans="1:13" ht="26.25" customHeight="1" x14ac:dyDescent="0.25">
      <c r="A55" s="60" t="s">
        <v>204</v>
      </c>
      <c r="B55" s="61"/>
      <c r="C55" s="61"/>
      <c r="D55" s="62"/>
      <c r="E55" s="62"/>
      <c r="F55" s="70"/>
      <c r="G55" s="63"/>
      <c r="H55" s="48"/>
      <c r="I55" s="63"/>
      <c r="J55" s="63"/>
      <c r="K55" s="48"/>
      <c r="L55" s="70"/>
      <c r="M55" s="48">
        <f t="shared" si="0"/>
        <v>0</v>
      </c>
    </row>
    <row r="56" spans="1:13" ht="26.25" customHeight="1" x14ac:dyDescent="0.25">
      <c r="A56" s="60" t="s">
        <v>205</v>
      </c>
      <c r="B56" s="61"/>
      <c r="C56" s="61"/>
      <c r="D56" s="62"/>
      <c r="E56" s="62"/>
      <c r="F56" s="70"/>
      <c r="G56" s="63"/>
      <c r="H56" s="48"/>
      <c r="I56" s="63"/>
      <c r="J56" s="63"/>
      <c r="K56" s="48"/>
      <c r="L56" s="70"/>
      <c r="M56" s="48">
        <f t="shared" si="0"/>
        <v>0</v>
      </c>
    </row>
    <row r="57" spans="1:13" ht="26.25" customHeight="1" x14ac:dyDescent="0.25">
      <c r="A57" s="60" t="s">
        <v>206</v>
      </c>
      <c r="B57" s="61"/>
      <c r="C57" s="61"/>
      <c r="D57" s="62"/>
      <c r="E57" s="62"/>
      <c r="F57" s="63"/>
      <c r="G57" s="63"/>
      <c r="H57" s="48"/>
      <c r="I57" s="63"/>
      <c r="J57" s="63"/>
      <c r="K57" s="48"/>
      <c r="L57" s="63"/>
      <c r="M57" s="48">
        <f t="shared" si="0"/>
        <v>0</v>
      </c>
    </row>
    <row r="58" spans="1:13" s="69" customFormat="1" ht="45" x14ac:dyDescent="0.25">
      <c r="A58" s="64" t="s">
        <v>207</v>
      </c>
      <c r="B58" s="65" t="s">
        <v>208</v>
      </c>
      <c r="C58" s="65"/>
      <c r="D58" s="66"/>
      <c r="E58" s="66"/>
      <c r="F58" s="67"/>
      <c r="G58" s="67">
        <f>SUM(G59:G63)</f>
        <v>0</v>
      </c>
      <c r="H58" s="68"/>
      <c r="I58" s="67">
        <f t="shared" ref="I58:J58" si="7">SUM(I59:I63)</f>
        <v>0</v>
      </c>
      <c r="J58" s="67">
        <f t="shared" si="7"/>
        <v>0</v>
      </c>
      <c r="K58" s="48"/>
      <c r="L58" s="67"/>
      <c r="M58" s="48">
        <f t="shared" si="0"/>
        <v>0</v>
      </c>
    </row>
    <row r="59" spans="1:13" ht="26.25" customHeight="1" x14ac:dyDescent="0.25">
      <c r="A59" s="60" t="s">
        <v>209</v>
      </c>
      <c r="B59" s="61"/>
      <c r="C59" s="61"/>
      <c r="D59" s="62"/>
      <c r="E59" s="62"/>
      <c r="F59" s="70"/>
      <c r="G59" s="63"/>
      <c r="H59" s="48"/>
      <c r="I59" s="63"/>
      <c r="J59" s="63"/>
      <c r="K59" s="48"/>
      <c r="L59" s="70"/>
      <c r="M59" s="48">
        <f t="shared" si="0"/>
        <v>0</v>
      </c>
    </row>
    <row r="60" spans="1:13" ht="26.25" customHeight="1" x14ac:dyDescent="0.25">
      <c r="A60" s="60" t="s">
        <v>210</v>
      </c>
      <c r="B60" s="61"/>
      <c r="C60" s="61"/>
      <c r="D60" s="62"/>
      <c r="E60" s="62"/>
      <c r="F60" s="70"/>
      <c r="G60" s="63"/>
      <c r="H60" s="48"/>
      <c r="I60" s="63"/>
      <c r="J60" s="63"/>
      <c r="K60" s="48"/>
      <c r="L60" s="70"/>
      <c r="M60" s="48">
        <f t="shared" si="0"/>
        <v>0</v>
      </c>
    </row>
    <row r="61" spans="1:13" ht="26.25" customHeight="1" x14ac:dyDescent="0.25">
      <c r="A61" s="60" t="s">
        <v>211</v>
      </c>
      <c r="B61" s="61"/>
      <c r="C61" s="61"/>
      <c r="D61" s="62"/>
      <c r="E61" s="62"/>
      <c r="F61" s="70"/>
      <c r="G61" s="63"/>
      <c r="H61" s="48"/>
      <c r="I61" s="63"/>
      <c r="J61" s="63"/>
      <c r="K61" s="48"/>
      <c r="L61" s="70"/>
      <c r="M61" s="48">
        <f t="shared" si="0"/>
        <v>0</v>
      </c>
    </row>
    <row r="62" spans="1:13" ht="26.25" customHeight="1" x14ac:dyDescent="0.25">
      <c r="A62" s="60" t="s">
        <v>212</v>
      </c>
      <c r="B62" s="61"/>
      <c r="C62" s="61"/>
      <c r="D62" s="62"/>
      <c r="E62" s="62"/>
      <c r="F62" s="70"/>
      <c r="G62" s="63"/>
      <c r="H62" s="48"/>
      <c r="I62" s="63"/>
      <c r="J62" s="63"/>
      <c r="K62" s="48"/>
      <c r="L62" s="70"/>
      <c r="M62" s="48">
        <f t="shared" si="0"/>
        <v>0</v>
      </c>
    </row>
    <row r="63" spans="1:13" ht="26.25" customHeight="1" x14ac:dyDescent="0.25">
      <c r="A63" s="60" t="s">
        <v>213</v>
      </c>
      <c r="B63" s="61"/>
      <c r="C63" s="61"/>
      <c r="D63" s="62"/>
      <c r="E63" s="62"/>
      <c r="F63" s="63"/>
      <c r="G63" s="63"/>
      <c r="H63" s="48"/>
      <c r="I63" s="63"/>
      <c r="J63" s="63"/>
      <c r="K63" s="48"/>
      <c r="L63" s="63"/>
      <c r="M63" s="48">
        <f t="shared" si="0"/>
        <v>0</v>
      </c>
    </row>
    <row r="64" spans="1:13" s="69" customFormat="1" ht="30" x14ac:dyDescent="0.25">
      <c r="A64" s="64" t="s">
        <v>214</v>
      </c>
      <c r="B64" s="65" t="s">
        <v>215</v>
      </c>
      <c r="C64" s="65"/>
      <c r="D64" s="66"/>
      <c r="E64" s="66"/>
      <c r="F64" s="67"/>
      <c r="G64" s="67">
        <f>SUM(G65:G69)</f>
        <v>0</v>
      </c>
      <c r="H64" s="68"/>
      <c r="I64" s="67">
        <f t="shared" ref="I64:J64" si="8">SUM(I65:I69)</f>
        <v>0</v>
      </c>
      <c r="J64" s="67">
        <f t="shared" si="8"/>
        <v>0</v>
      </c>
      <c r="K64" s="48"/>
      <c r="L64" s="67"/>
      <c r="M64" s="48">
        <f t="shared" si="0"/>
        <v>0</v>
      </c>
    </row>
    <row r="65" spans="1:13" ht="26.25" customHeight="1" x14ac:dyDescent="0.25">
      <c r="A65" s="60" t="s">
        <v>216</v>
      </c>
      <c r="B65" s="61"/>
      <c r="C65" s="61"/>
      <c r="D65" s="62"/>
      <c r="E65" s="62"/>
      <c r="F65" s="70"/>
      <c r="G65" s="63"/>
      <c r="H65" s="48"/>
      <c r="I65" s="63"/>
      <c r="J65" s="63"/>
      <c r="K65" s="48"/>
      <c r="L65" s="70"/>
      <c r="M65" s="48">
        <f t="shared" si="0"/>
        <v>0</v>
      </c>
    </row>
    <row r="66" spans="1:13" ht="26.25" customHeight="1" x14ac:dyDescent="0.25">
      <c r="A66" s="60" t="s">
        <v>217</v>
      </c>
      <c r="B66" s="61"/>
      <c r="C66" s="61"/>
      <c r="D66" s="62"/>
      <c r="E66" s="62"/>
      <c r="F66" s="70"/>
      <c r="G66" s="63"/>
      <c r="H66" s="48"/>
      <c r="I66" s="63"/>
      <c r="J66" s="63"/>
      <c r="K66" s="48"/>
      <c r="L66" s="70"/>
      <c r="M66" s="48">
        <f t="shared" si="0"/>
        <v>0</v>
      </c>
    </row>
    <row r="67" spans="1:13" ht="26.25" customHeight="1" x14ac:dyDescent="0.25">
      <c r="A67" s="60" t="s">
        <v>218</v>
      </c>
      <c r="B67" s="61"/>
      <c r="C67" s="61"/>
      <c r="D67" s="62"/>
      <c r="E67" s="62"/>
      <c r="F67" s="70"/>
      <c r="G67" s="63"/>
      <c r="H67" s="48"/>
      <c r="I67" s="63"/>
      <c r="J67" s="63"/>
      <c r="K67" s="48"/>
      <c r="L67" s="70"/>
      <c r="M67" s="48">
        <f t="shared" si="0"/>
        <v>0</v>
      </c>
    </row>
    <row r="68" spans="1:13" ht="26.25" customHeight="1" x14ac:dyDescent="0.25">
      <c r="A68" s="60" t="s">
        <v>219</v>
      </c>
      <c r="B68" s="61"/>
      <c r="C68" s="61"/>
      <c r="D68" s="62"/>
      <c r="E68" s="62"/>
      <c r="F68" s="70"/>
      <c r="G68" s="63"/>
      <c r="H68" s="48"/>
      <c r="I68" s="63"/>
      <c r="J68" s="63"/>
      <c r="K68" s="48"/>
      <c r="L68" s="70"/>
      <c r="M68" s="48">
        <f t="shared" ref="M68:M126" si="9">+G68-I68-J68</f>
        <v>0</v>
      </c>
    </row>
    <row r="69" spans="1:13" ht="26.25" customHeight="1" x14ac:dyDescent="0.25">
      <c r="A69" s="60" t="s">
        <v>220</v>
      </c>
      <c r="B69" s="61"/>
      <c r="C69" s="61"/>
      <c r="D69" s="62"/>
      <c r="E69" s="62"/>
      <c r="F69" s="63"/>
      <c r="G69" s="63"/>
      <c r="H69" s="48"/>
      <c r="I69" s="63"/>
      <c r="J69" s="63"/>
      <c r="K69" s="48"/>
      <c r="L69" s="63"/>
      <c r="M69" s="48">
        <f t="shared" si="9"/>
        <v>0</v>
      </c>
    </row>
    <row r="70" spans="1:13" s="69" customFormat="1" ht="30" x14ac:dyDescent="0.25">
      <c r="A70" s="64" t="s">
        <v>221</v>
      </c>
      <c r="B70" s="65" t="s">
        <v>222</v>
      </c>
      <c r="C70" s="65"/>
      <c r="D70" s="66"/>
      <c r="E70" s="66"/>
      <c r="F70" s="67"/>
      <c r="G70" s="67">
        <f>SUM(G71:G75)</f>
        <v>0</v>
      </c>
      <c r="H70" s="68"/>
      <c r="I70" s="67">
        <f t="shared" ref="I70:J70" si="10">SUM(I71:I75)</f>
        <v>0</v>
      </c>
      <c r="J70" s="67">
        <f t="shared" si="10"/>
        <v>0</v>
      </c>
      <c r="K70" s="48"/>
      <c r="L70" s="67"/>
      <c r="M70" s="48">
        <f t="shared" si="9"/>
        <v>0</v>
      </c>
    </row>
    <row r="71" spans="1:13" ht="26.25" customHeight="1" x14ac:dyDescent="0.25">
      <c r="A71" s="60" t="s">
        <v>223</v>
      </c>
      <c r="B71" s="61"/>
      <c r="C71" s="61"/>
      <c r="D71" s="62"/>
      <c r="E71" s="62"/>
      <c r="F71" s="70"/>
      <c r="G71" s="63"/>
      <c r="H71" s="48"/>
      <c r="I71" s="63"/>
      <c r="J71" s="63"/>
      <c r="K71" s="48"/>
      <c r="L71" s="70"/>
      <c r="M71" s="48">
        <f t="shared" si="9"/>
        <v>0</v>
      </c>
    </row>
    <row r="72" spans="1:13" ht="26.25" customHeight="1" x14ac:dyDescent="0.25">
      <c r="A72" s="60" t="s">
        <v>224</v>
      </c>
      <c r="B72" s="61"/>
      <c r="C72" s="61"/>
      <c r="D72" s="62"/>
      <c r="E72" s="62"/>
      <c r="F72" s="70"/>
      <c r="G72" s="63"/>
      <c r="H72" s="48"/>
      <c r="I72" s="63"/>
      <c r="J72" s="63"/>
      <c r="K72" s="48"/>
      <c r="L72" s="70"/>
      <c r="M72" s="48">
        <f t="shared" si="9"/>
        <v>0</v>
      </c>
    </row>
    <row r="73" spans="1:13" ht="26.25" customHeight="1" x14ac:dyDescent="0.25">
      <c r="A73" s="60" t="s">
        <v>225</v>
      </c>
      <c r="B73" s="61"/>
      <c r="C73" s="61"/>
      <c r="D73" s="62"/>
      <c r="E73" s="62"/>
      <c r="F73" s="70"/>
      <c r="G73" s="63"/>
      <c r="H73" s="48"/>
      <c r="I73" s="63"/>
      <c r="J73" s="63"/>
      <c r="K73" s="48"/>
      <c r="L73" s="70"/>
      <c r="M73" s="48">
        <f t="shared" si="9"/>
        <v>0</v>
      </c>
    </row>
    <row r="74" spans="1:13" ht="26.25" customHeight="1" x14ac:dyDescent="0.25">
      <c r="A74" s="60" t="s">
        <v>226</v>
      </c>
      <c r="B74" s="61"/>
      <c r="C74" s="61"/>
      <c r="D74" s="62"/>
      <c r="E74" s="62"/>
      <c r="F74" s="70"/>
      <c r="G74" s="63"/>
      <c r="H74" s="48"/>
      <c r="I74" s="63"/>
      <c r="J74" s="63"/>
      <c r="K74" s="48"/>
      <c r="L74" s="70"/>
      <c r="M74" s="48">
        <f t="shared" si="9"/>
        <v>0</v>
      </c>
    </row>
    <row r="75" spans="1:13" ht="26.25" customHeight="1" x14ac:dyDescent="0.25">
      <c r="A75" s="60" t="s">
        <v>227</v>
      </c>
      <c r="B75" s="61"/>
      <c r="C75" s="61"/>
      <c r="D75" s="62"/>
      <c r="E75" s="62"/>
      <c r="F75" s="63"/>
      <c r="G75" s="63"/>
      <c r="H75" s="48"/>
      <c r="I75" s="63"/>
      <c r="J75" s="63"/>
      <c r="K75" s="48"/>
      <c r="L75" s="63"/>
      <c r="M75" s="48">
        <f t="shared" si="9"/>
        <v>0</v>
      </c>
    </row>
    <row r="76" spans="1:13" s="69" customFormat="1" ht="30" x14ac:dyDescent="0.25">
      <c r="A76" s="64" t="s">
        <v>228</v>
      </c>
      <c r="B76" s="65" t="s">
        <v>229</v>
      </c>
      <c r="C76" s="65"/>
      <c r="D76" s="66"/>
      <c r="E76" s="66"/>
      <c r="F76" s="67"/>
      <c r="G76" s="67">
        <f>SUM(G77:G81)</f>
        <v>0</v>
      </c>
      <c r="H76" s="68"/>
      <c r="I76" s="67">
        <f t="shared" ref="I76:J76" si="11">SUM(I77:I81)</f>
        <v>0</v>
      </c>
      <c r="J76" s="67">
        <f t="shared" si="11"/>
        <v>0</v>
      </c>
      <c r="K76" s="48"/>
      <c r="L76" s="67"/>
      <c r="M76" s="48">
        <f t="shared" si="9"/>
        <v>0</v>
      </c>
    </row>
    <row r="77" spans="1:13" ht="26.25" customHeight="1" x14ac:dyDescent="0.25">
      <c r="A77" s="60" t="s">
        <v>230</v>
      </c>
      <c r="B77" s="61"/>
      <c r="C77" s="61"/>
      <c r="D77" s="62"/>
      <c r="E77" s="62"/>
      <c r="F77" s="70"/>
      <c r="G77" s="63"/>
      <c r="H77" s="48"/>
      <c r="I77" s="63"/>
      <c r="J77" s="63"/>
      <c r="K77" s="48"/>
      <c r="L77" s="70"/>
      <c r="M77" s="48">
        <f t="shared" si="9"/>
        <v>0</v>
      </c>
    </row>
    <row r="78" spans="1:13" ht="26.25" customHeight="1" x14ac:dyDescent="0.25">
      <c r="A78" s="60" t="s">
        <v>231</v>
      </c>
      <c r="B78" s="61"/>
      <c r="C78" s="61"/>
      <c r="D78" s="62"/>
      <c r="E78" s="62"/>
      <c r="F78" s="70"/>
      <c r="G78" s="63"/>
      <c r="H78" s="48"/>
      <c r="I78" s="63"/>
      <c r="J78" s="63"/>
      <c r="K78" s="48"/>
      <c r="L78" s="70"/>
      <c r="M78" s="48">
        <f t="shared" si="9"/>
        <v>0</v>
      </c>
    </row>
    <row r="79" spans="1:13" ht="26.25" customHeight="1" x14ac:dyDescent="0.25">
      <c r="A79" s="60" t="s">
        <v>232</v>
      </c>
      <c r="B79" s="61"/>
      <c r="C79" s="61"/>
      <c r="D79" s="62"/>
      <c r="E79" s="62"/>
      <c r="F79" s="70"/>
      <c r="G79" s="63"/>
      <c r="H79" s="48"/>
      <c r="I79" s="63"/>
      <c r="J79" s="63"/>
      <c r="K79" s="48"/>
      <c r="L79" s="70"/>
      <c r="M79" s="48">
        <f t="shared" si="9"/>
        <v>0</v>
      </c>
    </row>
    <row r="80" spans="1:13" ht="26.25" customHeight="1" x14ac:dyDescent="0.25">
      <c r="A80" s="60" t="s">
        <v>233</v>
      </c>
      <c r="B80" s="61"/>
      <c r="C80" s="61"/>
      <c r="D80" s="62"/>
      <c r="E80" s="62"/>
      <c r="F80" s="70"/>
      <c r="G80" s="63"/>
      <c r="H80" s="48"/>
      <c r="I80" s="63"/>
      <c r="J80" s="63"/>
      <c r="K80" s="48"/>
      <c r="L80" s="70"/>
      <c r="M80" s="48">
        <f t="shared" si="9"/>
        <v>0</v>
      </c>
    </row>
    <row r="81" spans="1:13" ht="26.25" customHeight="1" x14ac:dyDescent="0.25">
      <c r="A81" s="60" t="s">
        <v>234</v>
      </c>
      <c r="B81" s="61"/>
      <c r="C81" s="61"/>
      <c r="D81" s="62"/>
      <c r="E81" s="62"/>
      <c r="F81" s="63"/>
      <c r="G81" s="63"/>
      <c r="H81" s="48"/>
      <c r="I81" s="63"/>
      <c r="J81" s="63"/>
      <c r="K81" s="48"/>
      <c r="L81" s="63"/>
      <c r="M81" s="48">
        <f t="shared" si="9"/>
        <v>0</v>
      </c>
    </row>
    <row r="82" spans="1:13" s="69" customFormat="1" x14ac:dyDescent="0.25">
      <c r="A82" s="64" t="s">
        <v>235</v>
      </c>
      <c r="B82" s="65" t="s">
        <v>236</v>
      </c>
      <c r="C82" s="65"/>
      <c r="D82" s="66"/>
      <c r="E82" s="66"/>
      <c r="F82" s="67"/>
      <c r="G82" s="67">
        <f>SUM(G83:G87)</f>
        <v>0</v>
      </c>
      <c r="H82" s="68"/>
      <c r="I82" s="67">
        <f t="shared" ref="I82:J82" si="12">SUM(I83:I87)</f>
        <v>0</v>
      </c>
      <c r="J82" s="67">
        <f t="shared" si="12"/>
        <v>0</v>
      </c>
      <c r="K82" s="48"/>
      <c r="L82" s="67"/>
      <c r="M82" s="48">
        <f t="shared" si="9"/>
        <v>0</v>
      </c>
    </row>
    <row r="83" spans="1:13" ht="26.25" customHeight="1" x14ac:dyDescent="0.25">
      <c r="A83" s="60" t="s">
        <v>237</v>
      </c>
      <c r="B83" s="61"/>
      <c r="C83" s="61"/>
      <c r="D83" s="62"/>
      <c r="E83" s="62"/>
      <c r="F83" s="70"/>
      <c r="G83" s="63"/>
      <c r="H83" s="48"/>
      <c r="I83" s="63"/>
      <c r="J83" s="63"/>
      <c r="K83" s="48"/>
      <c r="L83" s="70"/>
      <c r="M83" s="48">
        <f t="shared" si="9"/>
        <v>0</v>
      </c>
    </row>
    <row r="84" spans="1:13" ht="26.25" customHeight="1" x14ac:dyDescent="0.25">
      <c r="A84" s="60" t="s">
        <v>238</v>
      </c>
      <c r="B84" s="61"/>
      <c r="C84" s="61"/>
      <c r="D84" s="62"/>
      <c r="E84" s="62"/>
      <c r="F84" s="70"/>
      <c r="G84" s="63"/>
      <c r="H84" s="48"/>
      <c r="I84" s="63"/>
      <c r="J84" s="63"/>
      <c r="K84" s="48"/>
      <c r="L84" s="70"/>
      <c r="M84" s="48">
        <f t="shared" si="9"/>
        <v>0</v>
      </c>
    </row>
    <row r="85" spans="1:13" ht="26.25" customHeight="1" x14ac:dyDescent="0.25">
      <c r="A85" s="60" t="s">
        <v>239</v>
      </c>
      <c r="B85" s="61"/>
      <c r="C85" s="61"/>
      <c r="D85" s="62"/>
      <c r="E85" s="62"/>
      <c r="F85" s="70"/>
      <c r="G85" s="63"/>
      <c r="H85" s="48"/>
      <c r="I85" s="63"/>
      <c r="J85" s="63"/>
      <c r="K85" s="48"/>
      <c r="L85" s="70"/>
      <c r="M85" s="48">
        <f t="shared" si="9"/>
        <v>0</v>
      </c>
    </row>
    <row r="86" spans="1:13" ht="26.25" customHeight="1" x14ac:dyDescent="0.25">
      <c r="A86" s="60" t="s">
        <v>240</v>
      </c>
      <c r="B86" s="61"/>
      <c r="C86" s="61"/>
      <c r="D86" s="62"/>
      <c r="E86" s="62"/>
      <c r="F86" s="70"/>
      <c r="G86" s="63"/>
      <c r="H86" s="48"/>
      <c r="I86" s="63"/>
      <c r="J86" s="63"/>
      <c r="K86" s="48"/>
      <c r="L86" s="70"/>
      <c r="M86" s="48">
        <f t="shared" si="9"/>
        <v>0</v>
      </c>
    </row>
    <row r="87" spans="1:13" ht="26.25" customHeight="1" x14ac:dyDescent="0.25">
      <c r="A87" s="60" t="s">
        <v>241</v>
      </c>
      <c r="B87" s="61"/>
      <c r="C87" s="61"/>
      <c r="D87" s="62"/>
      <c r="E87" s="62"/>
      <c r="F87" s="63"/>
      <c r="G87" s="63"/>
      <c r="H87" s="48"/>
      <c r="I87" s="63"/>
      <c r="J87" s="63"/>
      <c r="K87" s="48"/>
      <c r="L87" s="63"/>
      <c r="M87" s="48">
        <f t="shared" si="9"/>
        <v>0</v>
      </c>
    </row>
    <row r="88" spans="1:13" s="69" customFormat="1" ht="30" x14ac:dyDescent="0.25">
      <c r="A88" s="64" t="s">
        <v>242</v>
      </c>
      <c r="B88" s="65" t="s">
        <v>243</v>
      </c>
      <c r="C88" s="65"/>
      <c r="D88" s="66"/>
      <c r="E88" s="66"/>
      <c r="F88" s="67"/>
      <c r="G88" s="67">
        <f>SUM(G89:G93)</f>
        <v>0</v>
      </c>
      <c r="H88" s="68"/>
      <c r="I88" s="67">
        <f t="shared" ref="I88:J88" si="13">SUM(I89:I93)</f>
        <v>0</v>
      </c>
      <c r="J88" s="67">
        <f t="shared" si="13"/>
        <v>0</v>
      </c>
      <c r="K88" s="48"/>
      <c r="L88" s="67"/>
      <c r="M88" s="48">
        <f t="shared" si="9"/>
        <v>0</v>
      </c>
    </row>
    <row r="89" spans="1:13" ht="26.25" customHeight="1" x14ac:dyDescent="0.25">
      <c r="A89" s="60" t="s">
        <v>244</v>
      </c>
      <c r="B89" s="61"/>
      <c r="C89" s="61"/>
      <c r="D89" s="62"/>
      <c r="E89" s="62"/>
      <c r="F89" s="70"/>
      <c r="G89" s="63"/>
      <c r="H89" s="48"/>
      <c r="I89" s="63"/>
      <c r="J89" s="63"/>
      <c r="K89" s="48"/>
      <c r="L89" s="70"/>
      <c r="M89" s="48">
        <f t="shared" si="9"/>
        <v>0</v>
      </c>
    </row>
    <row r="90" spans="1:13" ht="26.25" customHeight="1" x14ac:dyDescent="0.25">
      <c r="A90" s="60" t="s">
        <v>245</v>
      </c>
      <c r="B90" s="61"/>
      <c r="C90" s="61"/>
      <c r="D90" s="62"/>
      <c r="E90" s="62"/>
      <c r="F90" s="70"/>
      <c r="G90" s="63"/>
      <c r="H90" s="48"/>
      <c r="I90" s="63"/>
      <c r="J90" s="63"/>
      <c r="K90" s="48"/>
      <c r="L90" s="70"/>
      <c r="M90" s="48">
        <f t="shared" si="9"/>
        <v>0</v>
      </c>
    </row>
    <row r="91" spans="1:13" ht="26.25" customHeight="1" x14ac:dyDescent="0.25">
      <c r="A91" s="60" t="s">
        <v>246</v>
      </c>
      <c r="B91" s="61"/>
      <c r="C91" s="61"/>
      <c r="D91" s="62"/>
      <c r="E91" s="62"/>
      <c r="F91" s="70"/>
      <c r="G91" s="63"/>
      <c r="H91" s="48"/>
      <c r="I91" s="63"/>
      <c r="J91" s="63"/>
      <c r="K91" s="48"/>
      <c r="L91" s="70"/>
      <c r="M91" s="48">
        <f t="shared" si="9"/>
        <v>0</v>
      </c>
    </row>
    <row r="92" spans="1:13" ht="26.25" customHeight="1" x14ac:dyDescent="0.25">
      <c r="A92" s="60" t="s">
        <v>247</v>
      </c>
      <c r="B92" s="61"/>
      <c r="C92" s="61"/>
      <c r="D92" s="62"/>
      <c r="E92" s="62"/>
      <c r="F92" s="70"/>
      <c r="G92" s="63"/>
      <c r="H92" s="48"/>
      <c r="I92" s="63"/>
      <c r="J92" s="63"/>
      <c r="K92" s="48"/>
      <c r="L92" s="70"/>
      <c r="M92" s="48">
        <f t="shared" si="9"/>
        <v>0</v>
      </c>
    </row>
    <row r="93" spans="1:13" ht="26.25" customHeight="1" x14ac:dyDescent="0.25">
      <c r="A93" s="60" t="s">
        <v>248</v>
      </c>
      <c r="B93" s="61"/>
      <c r="C93" s="61"/>
      <c r="D93" s="62"/>
      <c r="E93" s="62"/>
      <c r="F93" s="63"/>
      <c r="G93" s="63"/>
      <c r="H93" s="48"/>
      <c r="I93" s="63"/>
      <c r="J93" s="63"/>
      <c r="K93" s="48"/>
      <c r="L93" s="63"/>
      <c r="M93" s="48">
        <f t="shared" si="9"/>
        <v>0</v>
      </c>
    </row>
    <row r="94" spans="1:13" s="69" customFormat="1" x14ac:dyDescent="0.25">
      <c r="A94" s="64" t="s">
        <v>249</v>
      </c>
      <c r="B94" s="65" t="s">
        <v>250</v>
      </c>
      <c r="C94" s="65"/>
      <c r="D94" s="66"/>
      <c r="E94" s="66"/>
      <c r="F94" s="67"/>
      <c r="G94" s="67">
        <f>SUM(G95:G99)</f>
        <v>0</v>
      </c>
      <c r="H94" s="68"/>
      <c r="I94" s="67">
        <f t="shared" ref="I94:J94" si="14">SUM(I95:I99)</f>
        <v>0</v>
      </c>
      <c r="J94" s="67">
        <f t="shared" si="14"/>
        <v>0</v>
      </c>
      <c r="K94" s="48"/>
      <c r="L94" s="67"/>
      <c r="M94" s="48">
        <f t="shared" si="9"/>
        <v>0</v>
      </c>
    </row>
    <row r="95" spans="1:13" ht="26.25" customHeight="1" x14ac:dyDescent="0.25">
      <c r="A95" s="60" t="s">
        <v>251</v>
      </c>
      <c r="B95" s="61"/>
      <c r="C95" s="61"/>
      <c r="D95" s="62"/>
      <c r="E95" s="62"/>
      <c r="F95" s="70"/>
      <c r="G95" s="63"/>
      <c r="H95" s="48"/>
      <c r="I95" s="63"/>
      <c r="J95" s="63"/>
      <c r="K95" s="48"/>
      <c r="L95" s="70"/>
      <c r="M95" s="48">
        <f t="shared" si="9"/>
        <v>0</v>
      </c>
    </row>
    <row r="96" spans="1:13" ht="26.25" customHeight="1" x14ac:dyDescent="0.25">
      <c r="A96" s="60" t="s">
        <v>252</v>
      </c>
      <c r="B96" s="61"/>
      <c r="C96" s="61"/>
      <c r="D96" s="62"/>
      <c r="E96" s="62"/>
      <c r="F96" s="70"/>
      <c r="G96" s="63"/>
      <c r="H96" s="48"/>
      <c r="I96" s="63"/>
      <c r="J96" s="63"/>
      <c r="K96" s="48"/>
      <c r="L96" s="70"/>
      <c r="M96" s="48">
        <f t="shared" si="9"/>
        <v>0</v>
      </c>
    </row>
    <row r="97" spans="1:13" ht="26.25" customHeight="1" x14ac:dyDescent="0.25">
      <c r="A97" s="60" t="s">
        <v>253</v>
      </c>
      <c r="B97" s="61"/>
      <c r="C97" s="61"/>
      <c r="D97" s="62"/>
      <c r="E97" s="62"/>
      <c r="F97" s="70"/>
      <c r="G97" s="63"/>
      <c r="H97" s="48"/>
      <c r="I97" s="63"/>
      <c r="J97" s="63"/>
      <c r="K97" s="48"/>
      <c r="L97" s="70"/>
      <c r="M97" s="48">
        <f t="shared" si="9"/>
        <v>0</v>
      </c>
    </row>
    <row r="98" spans="1:13" ht="26.25" customHeight="1" x14ac:dyDescent="0.25">
      <c r="A98" s="60" t="s">
        <v>254</v>
      </c>
      <c r="B98" s="61"/>
      <c r="C98" s="61"/>
      <c r="D98" s="62"/>
      <c r="E98" s="62"/>
      <c r="F98" s="70"/>
      <c r="G98" s="63"/>
      <c r="H98" s="48"/>
      <c r="I98" s="63"/>
      <c r="J98" s="63"/>
      <c r="K98" s="48"/>
      <c r="L98" s="70"/>
      <c r="M98" s="48">
        <f t="shared" si="9"/>
        <v>0</v>
      </c>
    </row>
    <row r="99" spans="1:13" ht="26.25" customHeight="1" x14ac:dyDescent="0.25">
      <c r="A99" s="60" t="s">
        <v>255</v>
      </c>
      <c r="B99" s="61"/>
      <c r="C99" s="61"/>
      <c r="D99" s="62"/>
      <c r="E99" s="62"/>
      <c r="F99" s="63"/>
      <c r="G99" s="63"/>
      <c r="H99" s="48"/>
      <c r="I99" s="63"/>
      <c r="J99" s="63"/>
      <c r="K99" s="48"/>
      <c r="L99" s="63"/>
      <c r="M99" s="48">
        <f t="shared" si="9"/>
        <v>0</v>
      </c>
    </row>
    <row r="100" spans="1:13" s="69" customFormat="1" x14ac:dyDescent="0.25">
      <c r="A100" s="64" t="s">
        <v>256</v>
      </c>
      <c r="B100" s="65" t="s">
        <v>257</v>
      </c>
      <c r="C100" s="65"/>
      <c r="D100" s="66"/>
      <c r="E100" s="66"/>
      <c r="F100" s="67"/>
      <c r="G100" s="67">
        <f>SUM(G101:G105)</f>
        <v>0</v>
      </c>
      <c r="H100" s="68"/>
      <c r="I100" s="67">
        <f t="shared" ref="I100:J100" si="15">SUM(I101:I105)</f>
        <v>0</v>
      </c>
      <c r="J100" s="67">
        <f t="shared" si="15"/>
        <v>0</v>
      </c>
      <c r="K100" s="48"/>
      <c r="L100" s="67"/>
      <c r="M100" s="48">
        <f t="shared" si="9"/>
        <v>0</v>
      </c>
    </row>
    <row r="101" spans="1:13" ht="26.25" customHeight="1" x14ac:dyDescent="0.25">
      <c r="A101" s="60" t="s">
        <v>258</v>
      </c>
      <c r="B101" s="61"/>
      <c r="C101" s="61"/>
      <c r="D101" s="62"/>
      <c r="E101" s="62"/>
      <c r="F101" s="70"/>
      <c r="G101" s="63"/>
      <c r="H101" s="48"/>
      <c r="I101" s="63"/>
      <c r="J101" s="63"/>
      <c r="K101" s="48"/>
      <c r="L101" s="70"/>
      <c r="M101" s="48">
        <f t="shared" si="9"/>
        <v>0</v>
      </c>
    </row>
    <row r="102" spans="1:13" ht="26.25" customHeight="1" x14ac:dyDescent="0.25">
      <c r="A102" s="60" t="s">
        <v>259</v>
      </c>
      <c r="B102" s="61"/>
      <c r="C102" s="61"/>
      <c r="D102" s="62"/>
      <c r="E102" s="62"/>
      <c r="F102" s="70"/>
      <c r="G102" s="63"/>
      <c r="H102" s="48"/>
      <c r="I102" s="63"/>
      <c r="J102" s="63"/>
      <c r="K102" s="48"/>
      <c r="L102" s="70"/>
      <c r="M102" s="48">
        <f t="shared" si="9"/>
        <v>0</v>
      </c>
    </row>
    <row r="103" spans="1:13" ht="26.25" customHeight="1" x14ac:dyDescent="0.25">
      <c r="A103" s="60" t="s">
        <v>260</v>
      </c>
      <c r="B103" s="61"/>
      <c r="C103" s="61"/>
      <c r="D103" s="62"/>
      <c r="E103" s="62"/>
      <c r="F103" s="70"/>
      <c r="G103" s="63"/>
      <c r="H103" s="48"/>
      <c r="I103" s="63"/>
      <c r="J103" s="63"/>
      <c r="K103" s="48"/>
      <c r="L103" s="70"/>
      <c r="M103" s="48">
        <f t="shared" si="9"/>
        <v>0</v>
      </c>
    </row>
    <row r="104" spans="1:13" ht="26.25" customHeight="1" x14ac:dyDescent="0.25">
      <c r="A104" s="60" t="s">
        <v>261</v>
      </c>
      <c r="B104" s="61"/>
      <c r="C104" s="61"/>
      <c r="D104" s="62"/>
      <c r="E104" s="62"/>
      <c r="F104" s="70"/>
      <c r="G104" s="63"/>
      <c r="H104" s="48"/>
      <c r="I104" s="63"/>
      <c r="J104" s="63"/>
      <c r="K104" s="48"/>
      <c r="L104" s="70"/>
      <c r="M104" s="48">
        <f t="shared" si="9"/>
        <v>0</v>
      </c>
    </row>
    <row r="105" spans="1:13" ht="26.25" customHeight="1" x14ac:dyDescent="0.25">
      <c r="A105" s="60" t="s">
        <v>262</v>
      </c>
      <c r="B105" s="61"/>
      <c r="C105" s="61"/>
      <c r="D105" s="62"/>
      <c r="E105" s="62"/>
      <c r="F105" s="63"/>
      <c r="G105" s="63"/>
      <c r="H105" s="48"/>
      <c r="I105" s="63"/>
      <c r="J105" s="63"/>
      <c r="K105" s="48"/>
      <c r="L105" s="63"/>
      <c r="M105" s="48">
        <f t="shared" si="9"/>
        <v>0</v>
      </c>
    </row>
    <row r="106" spans="1:13" hidden="1" x14ac:dyDescent="0.25">
      <c r="A106" s="60"/>
      <c r="B106" s="71"/>
      <c r="C106" s="61"/>
      <c r="D106" s="62"/>
      <c r="E106" s="62"/>
      <c r="F106" s="70"/>
      <c r="G106" s="63">
        <f t="shared" ref="G106:G107" si="16">+F106*E106</f>
        <v>0</v>
      </c>
      <c r="H106" s="48"/>
      <c r="I106" s="63">
        <f t="shared" ref="I106:I107" si="17">+G106*F106</f>
        <v>0</v>
      </c>
      <c r="J106" s="63">
        <f t="shared" ref="J106:J107" si="18">+I106*G106</f>
        <v>0</v>
      </c>
      <c r="K106" s="48"/>
      <c r="L106" s="70"/>
      <c r="M106" s="48">
        <f t="shared" si="9"/>
        <v>0</v>
      </c>
    </row>
    <row r="107" spans="1:13" hidden="1" x14ac:dyDescent="0.25">
      <c r="A107" s="60"/>
      <c r="B107" s="72"/>
      <c r="C107" s="61"/>
      <c r="D107" s="62"/>
      <c r="E107" s="62"/>
      <c r="F107" s="70"/>
      <c r="G107" s="63">
        <f t="shared" si="16"/>
        <v>0</v>
      </c>
      <c r="H107" s="48"/>
      <c r="I107" s="63">
        <f t="shared" si="17"/>
        <v>0</v>
      </c>
      <c r="J107" s="63">
        <f t="shared" si="18"/>
        <v>0</v>
      </c>
      <c r="K107" s="48"/>
      <c r="L107" s="70"/>
      <c r="M107" s="48">
        <f t="shared" si="9"/>
        <v>0</v>
      </c>
    </row>
    <row r="108" spans="1:13" ht="60" x14ac:dyDescent="0.25">
      <c r="A108" s="55" t="s">
        <v>263</v>
      </c>
      <c r="B108" s="56" t="s">
        <v>264</v>
      </c>
      <c r="C108" s="56"/>
      <c r="D108" s="57"/>
      <c r="E108" s="57"/>
      <c r="F108" s="56"/>
      <c r="G108" s="58">
        <f>SUM(G109:G116)</f>
        <v>0</v>
      </c>
      <c r="H108" s="48"/>
      <c r="I108" s="58">
        <f>SUM(I109:I116)</f>
        <v>0</v>
      </c>
      <c r="J108" s="58">
        <f t="shared" ref="J108" si="19">SUM(J109:J116)</f>
        <v>0</v>
      </c>
      <c r="K108" s="48"/>
      <c r="L108" s="58">
        <f>I126*30%</f>
        <v>0</v>
      </c>
      <c r="M108" s="48">
        <f>+G108-I108-J108</f>
        <v>0</v>
      </c>
    </row>
    <row r="109" spans="1:13" ht="24" customHeight="1" x14ac:dyDescent="0.25">
      <c r="A109" s="60" t="s">
        <v>265</v>
      </c>
      <c r="B109" s="61"/>
      <c r="C109" s="61"/>
      <c r="D109" s="62"/>
      <c r="E109" s="62"/>
      <c r="F109" s="63"/>
      <c r="G109" s="63"/>
      <c r="H109" s="48"/>
      <c r="I109" s="63"/>
      <c r="J109" s="63"/>
      <c r="K109" s="48"/>
      <c r="L109" s="63" t="s">
        <v>266</v>
      </c>
      <c r="M109" s="48">
        <f t="shared" si="9"/>
        <v>0</v>
      </c>
    </row>
    <row r="110" spans="1:13" ht="24" customHeight="1" x14ac:dyDescent="0.25">
      <c r="A110" s="60" t="s">
        <v>267</v>
      </c>
      <c r="B110" s="61"/>
      <c r="C110" s="61"/>
      <c r="D110" s="62"/>
      <c r="E110" s="62"/>
      <c r="F110" s="63"/>
      <c r="G110" s="63"/>
      <c r="H110" s="48"/>
      <c r="I110" s="63"/>
      <c r="J110" s="63"/>
      <c r="K110" s="48"/>
      <c r="L110" s="63"/>
      <c r="M110" s="48">
        <f t="shared" si="9"/>
        <v>0</v>
      </c>
    </row>
    <row r="111" spans="1:13" ht="24" customHeight="1" x14ac:dyDescent="0.25">
      <c r="A111" s="60" t="s">
        <v>268</v>
      </c>
      <c r="B111" s="61"/>
      <c r="C111" s="61"/>
      <c r="D111" s="62"/>
      <c r="E111" s="62"/>
      <c r="F111" s="63"/>
      <c r="G111" s="63"/>
      <c r="H111" s="48"/>
      <c r="I111" s="63"/>
      <c r="J111" s="63"/>
      <c r="K111" s="48"/>
      <c r="L111" s="63"/>
      <c r="M111" s="48">
        <f t="shared" si="9"/>
        <v>0</v>
      </c>
    </row>
    <row r="112" spans="1:13" ht="24" customHeight="1" x14ac:dyDescent="0.25">
      <c r="A112" s="60" t="s">
        <v>269</v>
      </c>
      <c r="B112" s="61"/>
      <c r="C112" s="61"/>
      <c r="D112" s="62"/>
      <c r="E112" s="62"/>
      <c r="F112" s="63"/>
      <c r="G112" s="63"/>
      <c r="H112" s="48"/>
      <c r="I112" s="63"/>
      <c r="J112" s="63"/>
      <c r="K112" s="48"/>
      <c r="L112" s="63"/>
      <c r="M112" s="48">
        <f t="shared" si="9"/>
        <v>0</v>
      </c>
    </row>
    <row r="113" spans="1:13" ht="24" customHeight="1" x14ac:dyDescent="0.25">
      <c r="A113" s="60" t="s">
        <v>270</v>
      </c>
      <c r="B113" s="61"/>
      <c r="C113" s="61"/>
      <c r="D113" s="62"/>
      <c r="E113" s="62"/>
      <c r="F113" s="63"/>
      <c r="G113" s="63"/>
      <c r="H113" s="48"/>
      <c r="I113" s="63"/>
      <c r="J113" s="63"/>
      <c r="K113" s="48"/>
      <c r="L113" s="63"/>
      <c r="M113" s="48">
        <f t="shared" si="9"/>
        <v>0</v>
      </c>
    </row>
    <row r="114" spans="1:13" ht="24" hidden="1" customHeight="1" x14ac:dyDescent="0.25">
      <c r="A114" s="60" t="s">
        <v>271</v>
      </c>
      <c r="B114" s="61"/>
      <c r="C114" s="61"/>
      <c r="D114" s="62"/>
      <c r="E114" s="62"/>
      <c r="F114" s="63"/>
      <c r="G114" s="63"/>
      <c r="H114" s="48"/>
      <c r="I114" s="63"/>
      <c r="J114" s="63"/>
      <c r="K114" s="48"/>
      <c r="L114" s="63"/>
      <c r="M114" s="48">
        <f t="shared" si="9"/>
        <v>0</v>
      </c>
    </row>
    <row r="115" spans="1:13" ht="24" hidden="1" customHeight="1" x14ac:dyDescent="0.25">
      <c r="A115" s="60" t="s">
        <v>272</v>
      </c>
      <c r="B115" s="61"/>
      <c r="C115" s="61"/>
      <c r="D115" s="62"/>
      <c r="E115" s="62"/>
      <c r="F115" s="63"/>
      <c r="G115" s="63"/>
      <c r="H115" s="48"/>
      <c r="I115" s="63"/>
      <c r="J115" s="63"/>
      <c r="K115" s="48"/>
      <c r="L115" s="63"/>
      <c r="M115" s="48">
        <f t="shared" si="9"/>
        <v>0</v>
      </c>
    </row>
    <row r="116" spans="1:13" ht="24" hidden="1" customHeight="1" x14ac:dyDescent="0.25">
      <c r="A116" s="60" t="s">
        <v>273</v>
      </c>
      <c r="B116" s="61"/>
      <c r="C116" s="61"/>
      <c r="D116" s="62"/>
      <c r="E116" s="62"/>
      <c r="F116" s="63"/>
      <c r="G116" s="63"/>
      <c r="H116" s="48"/>
      <c r="I116" s="63"/>
      <c r="J116" s="63"/>
      <c r="K116" s="48"/>
      <c r="L116" s="63"/>
      <c r="M116" s="48">
        <f t="shared" si="9"/>
        <v>0</v>
      </c>
    </row>
    <row r="117" spans="1:13" ht="30" x14ac:dyDescent="0.25">
      <c r="A117" s="55" t="s">
        <v>274</v>
      </c>
      <c r="B117" s="56" t="s">
        <v>275</v>
      </c>
      <c r="C117" s="56"/>
      <c r="D117" s="57"/>
      <c r="E117" s="57"/>
      <c r="F117" s="56"/>
      <c r="G117" s="58">
        <f>SUM(G118:G125)</f>
        <v>0</v>
      </c>
      <c r="H117" s="48"/>
      <c r="I117" s="58">
        <f t="shared" ref="I117:J117" si="20">SUM(I118:I125)</f>
        <v>0</v>
      </c>
      <c r="J117" s="58">
        <f t="shared" si="20"/>
        <v>0</v>
      </c>
      <c r="K117" s="48"/>
      <c r="L117" s="58">
        <f>+$I$126*20%</f>
        <v>0</v>
      </c>
      <c r="M117" s="48">
        <f t="shared" si="9"/>
        <v>0</v>
      </c>
    </row>
    <row r="118" spans="1:13" ht="24" customHeight="1" x14ac:dyDescent="0.25">
      <c r="A118" s="60" t="s">
        <v>276</v>
      </c>
      <c r="B118" s="61"/>
      <c r="C118" s="61"/>
      <c r="D118" s="62"/>
      <c r="E118" s="62"/>
      <c r="F118" s="63"/>
      <c r="G118" s="63"/>
      <c r="H118" s="48"/>
      <c r="I118" s="63"/>
      <c r="J118" s="63"/>
      <c r="K118" s="48"/>
      <c r="L118" s="63" t="s">
        <v>277</v>
      </c>
      <c r="M118" s="48">
        <f t="shared" si="9"/>
        <v>0</v>
      </c>
    </row>
    <row r="119" spans="1:13" ht="24" customHeight="1" x14ac:dyDescent="0.25">
      <c r="A119" s="60" t="s">
        <v>278</v>
      </c>
      <c r="B119" s="61"/>
      <c r="C119" s="61"/>
      <c r="D119" s="62"/>
      <c r="E119" s="62"/>
      <c r="F119" s="63"/>
      <c r="G119" s="63"/>
      <c r="H119" s="48"/>
      <c r="I119" s="63"/>
      <c r="J119" s="63"/>
      <c r="K119" s="48"/>
      <c r="L119" s="63"/>
      <c r="M119" s="48">
        <f t="shared" si="9"/>
        <v>0</v>
      </c>
    </row>
    <row r="120" spans="1:13" ht="24" customHeight="1" x14ac:dyDescent="0.25">
      <c r="A120" s="60" t="s">
        <v>279</v>
      </c>
      <c r="B120" s="61"/>
      <c r="C120" s="61"/>
      <c r="D120" s="62"/>
      <c r="E120" s="62"/>
      <c r="F120" s="63"/>
      <c r="G120" s="63"/>
      <c r="H120" s="48"/>
      <c r="I120" s="63"/>
      <c r="J120" s="63"/>
      <c r="K120" s="48"/>
      <c r="L120" s="63"/>
      <c r="M120" s="48">
        <f t="shared" si="9"/>
        <v>0</v>
      </c>
    </row>
    <row r="121" spans="1:13" ht="24" customHeight="1" x14ac:dyDescent="0.25">
      <c r="A121" s="60" t="s">
        <v>280</v>
      </c>
      <c r="B121" s="61"/>
      <c r="C121" s="61"/>
      <c r="D121" s="62"/>
      <c r="E121" s="62"/>
      <c r="F121" s="63"/>
      <c r="G121" s="63"/>
      <c r="H121" s="48"/>
      <c r="I121" s="63"/>
      <c r="J121" s="63"/>
      <c r="K121" s="48"/>
      <c r="L121" s="63"/>
      <c r="M121" s="48">
        <f t="shared" si="9"/>
        <v>0</v>
      </c>
    </row>
    <row r="122" spans="1:13" ht="24" customHeight="1" x14ac:dyDescent="0.25">
      <c r="A122" s="60" t="s">
        <v>281</v>
      </c>
      <c r="B122" s="61"/>
      <c r="C122" s="61"/>
      <c r="D122" s="62"/>
      <c r="E122" s="62"/>
      <c r="F122" s="63"/>
      <c r="G122" s="63"/>
      <c r="H122" s="48"/>
      <c r="I122" s="63"/>
      <c r="J122" s="63"/>
      <c r="K122" s="48"/>
      <c r="L122" s="63"/>
      <c r="M122" s="48">
        <f t="shared" si="9"/>
        <v>0</v>
      </c>
    </row>
    <row r="123" spans="1:13" ht="24" hidden="1" customHeight="1" x14ac:dyDescent="0.25">
      <c r="A123" s="60" t="s">
        <v>282</v>
      </c>
      <c r="B123" s="61"/>
      <c r="C123" s="61"/>
      <c r="D123" s="62"/>
      <c r="E123" s="62"/>
      <c r="F123" s="63"/>
      <c r="G123" s="63"/>
      <c r="H123" s="48"/>
      <c r="I123" s="63"/>
      <c r="J123" s="63"/>
      <c r="K123" s="48"/>
      <c r="L123" s="63"/>
      <c r="M123" s="48">
        <f t="shared" si="9"/>
        <v>0</v>
      </c>
    </row>
    <row r="124" spans="1:13" ht="24" hidden="1" customHeight="1" x14ac:dyDescent="0.25">
      <c r="A124" s="60" t="s">
        <v>283</v>
      </c>
      <c r="B124" s="61"/>
      <c r="C124" s="61"/>
      <c r="D124" s="62"/>
      <c r="E124" s="62"/>
      <c r="F124" s="63"/>
      <c r="G124" s="63"/>
      <c r="H124" s="48"/>
      <c r="I124" s="63"/>
      <c r="J124" s="63"/>
      <c r="K124" s="48"/>
      <c r="L124" s="63"/>
      <c r="M124" s="48">
        <f t="shared" si="9"/>
        <v>0</v>
      </c>
    </row>
    <row r="125" spans="1:13" ht="24" hidden="1" customHeight="1" x14ac:dyDescent="0.25">
      <c r="A125" s="60" t="s">
        <v>284</v>
      </c>
      <c r="B125" s="61"/>
      <c r="C125" s="61"/>
      <c r="D125" s="62"/>
      <c r="E125" s="62"/>
      <c r="F125" s="63"/>
      <c r="G125" s="63"/>
      <c r="H125" s="48"/>
      <c r="I125" s="63"/>
      <c r="J125" s="63"/>
      <c r="K125" s="48"/>
      <c r="L125" s="63"/>
      <c r="M125" s="48">
        <f t="shared" si="9"/>
        <v>0</v>
      </c>
    </row>
    <row r="126" spans="1:13" ht="30" customHeight="1" x14ac:dyDescent="0.25">
      <c r="A126" s="305" t="s">
        <v>285</v>
      </c>
      <c r="B126" s="306"/>
      <c r="C126" s="306"/>
      <c r="D126" s="306"/>
      <c r="E126" s="306"/>
      <c r="F126" s="307"/>
      <c r="G126" s="77">
        <f>+G3+G12+G21+G108+G117</f>
        <v>0</v>
      </c>
      <c r="H126" s="48"/>
      <c r="I126" s="77">
        <f>+I3+I12+I21+I108+I117</f>
        <v>0</v>
      </c>
      <c r="J126" s="77">
        <f>+J3+J12+J21+J108+J117</f>
        <v>0</v>
      </c>
      <c r="K126" s="48"/>
      <c r="L126" s="73"/>
      <c r="M126" s="48">
        <f t="shared" si="9"/>
        <v>0</v>
      </c>
    </row>
    <row r="127" spans="1:13" x14ac:dyDescent="0.25">
      <c r="H127" s="48"/>
    </row>
    <row r="129" spans="9:9" x14ac:dyDescent="0.25">
      <c r="I129" s="48"/>
    </row>
  </sheetData>
  <mergeCells count="2">
    <mergeCell ref="A1:G1"/>
    <mergeCell ref="A126:F126"/>
  </mergeCells>
  <conditionalFormatting sqref="I126">
    <cfRule type="cellIs" dxfId="35" priority="36" operator="greaterThan">
      <formula>70000000</formula>
    </cfRule>
  </conditionalFormatting>
  <conditionalFormatting sqref="I117">
    <cfRule type="cellIs" dxfId="34" priority="35" operator="greaterThan">
      <formula>14000000</formula>
    </cfRule>
  </conditionalFormatting>
  <conditionalFormatting sqref="L117">
    <cfRule type="cellIs" dxfId="33" priority="34" operator="greaterThan">
      <formula>14000000</formula>
    </cfRule>
  </conditionalFormatting>
  <conditionalFormatting sqref="I108">
    <cfRule type="cellIs" dxfId="32" priority="33" operator="greaterThan">
      <formula>21000000</formula>
    </cfRule>
  </conditionalFormatting>
  <conditionalFormatting sqref="L108">
    <cfRule type="cellIs" dxfId="31" priority="32" operator="greaterThan">
      <formula>21000000</formula>
    </cfRule>
  </conditionalFormatting>
  <conditionalFormatting sqref="I12">
    <cfRule type="cellIs" dxfId="30" priority="31" operator="greaterThan">
      <formula>3500000</formula>
    </cfRule>
  </conditionalFormatting>
  <conditionalFormatting sqref="L12">
    <cfRule type="cellIs" dxfId="29" priority="30" operator="greaterThan">
      <formula>3500000</formula>
    </cfRule>
  </conditionalFormatting>
  <conditionalFormatting sqref="I1">
    <cfRule type="cellIs" dxfId="28" priority="29" operator="greaterThan">
      <formula>70000000</formula>
    </cfRule>
  </conditionalFormatting>
  <conditionalFormatting sqref="L23">
    <cfRule type="cellIs" dxfId="27" priority="27" operator="equal">
      <formula>"VALOR CORRECTO"</formula>
    </cfRule>
    <cfRule type="cellIs" dxfId="26" priority="28" operator="equal">
      <formula>"VALOR NO PERMITIDO"</formula>
    </cfRule>
  </conditionalFormatting>
  <conditionalFormatting sqref="L29">
    <cfRule type="cellIs" dxfId="25" priority="25" operator="equal">
      <formula>"VALOR CORRECTO"</formula>
    </cfRule>
    <cfRule type="cellIs" dxfId="24" priority="26" operator="equal">
      <formula>"VALOR NO PERMITIDO"</formula>
    </cfRule>
  </conditionalFormatting>
  <conditionalFormatting sqref="L35">
    <cfRule type="cellIs" dxfId="23" priority="23" operator="equal">
      <formula>"VALOR CORRECTO"</formula>
    </cfRule>
    <cfRule type="cellIs" dxfId="22" priority="24" operator="equal">
      <formula>"VALOR NO PERMITIDO"</formula>
    </cfRule>
  </conditionalFormatting>
  <conditionalFormatting sqref="L41">
    <cfRule type="cellIs" dxfId="21" priority="21" operator="equal">
      <formula>"VALOR CORRECTO"</formula>
    </cfRule>
    <cfRule type="cellIs" dxfId="20" priority="22" operator="equal">
      <formula>"VALOR NO PERMITIDO"</formula>
    </cfRule>
  </conditionalFormatting>
  <conditionalFormatting sqref="L47">
    <cfRule type="cellIs" dxfId="19" priority="19" operator="equal">
      <formula>"VALOR CORRECTO"</formula>
    </cfRule>
    <cfRule type="cellIs" dxfId="18" priority="20" operator="equal">
      <formula>"VALOR NO PERMITIDO"</formula>
    </cfRule>
  </conditionalFormatting>
  <conditionalFormatting sqref="L53">
    <cfRule type="cellIs" dxfId="17" priority="17" operator="equal">
      <formula>"VALOR CORRECTO"</formula>
    </cfRule>
    <cfRule type="cellIs" dxfId="16" priority="18" operator="equal">
      <formula>"VALOR NO PERMITIDO"</formula>
    </cfRule>
  </conditionalFormatting>
  <conditionalFormatting sqref="L59">
    <cfRule type="cellIs" dxfId="15" priority="15" operator="equal">
      <formula>"VALOR CORRECTO"</formula>
    </cfRule>
    <cfRule type="cellIs" dxfId="14" priority="16" operator="equal">
      <formula>"VALOR NO PERMITIDO"</formula>
    </cfRule>
  </conditionalFormatting>
  <conditionalFormatting sqref="L65">
    <cfRule type="cellIs" dxfId="13" priority="13" operator="equal">
      <formula>"VALOR CORRECTO"</formula>
    </cfRule>
    <cfRule type="cellIs" dxfId="12" priority="14" operator="equal">
      <formula>"VALOR NO PERMITIDO"</formula>
    </cfRule>
  </conditionalFormatting>
  <conditionalFormatting sqref="L71">
    <cfRule type="cellIs" dxfId="11" priority="11" operator="equal">
      <formula>"VALOR CORRECTO"</formula>
    </cfRule>
    <cfRule type="cellIs" dxfId="10" priority="12" operator="equal">
      <formula>"VALOR NO PERMITIDO"</formula>
    </cfRule>
  </conditionalFormatting>
  <conditionalFormatting sqref="L77">
    <cfRule type="cellIs" dxfId="9" priority="9" operator="equal">
      <formula>"VALOR CORRECTO"</formula>
    </cfRule>
    <cfRule type="cellIs" dxfId="8" priority="10" operator="equal">
      <formula>"VALOR NO PERMITIDO"</formula>
    </cfRule>
  </conditionalFormatting>
  <conditionalFormatting sqref="L83">
    <cfRule type="cellIs" dxfId="7" priority="7" operator="equal">
      <formula>"VALOR CORRECTO"</formula>
    </cfRule>
    <cfRule type="cellIs" dxfId="6" priority="8" operator="equal">
      <formula>"VALOR NO PERMITIDO"</formula>
    </cfRule>
  </conditionalFormatting>
  <conditionalFormatting sqref="L89">
    <cfRule type="cellIs" dxfId="5" priority="5" operator="equal">
      <formula>"VALOR CORRECTO"</formula>
    </cfRule>
    <cfRule type="cellIs" dxfId="4" priority="6" operator="equal">
      <formula>"VALOR NO PERMITIDO"</formula>
    </cfRule>
  </conditionalFormatting>
  <conditionalFormatting sqref="L95">
    <cfRule type="cellIs" dxfId="3" priority="3" operator="equal">
      <formula>"VALOR CORRECTO"</formula>
    </cfRule>
    <cfRule type="cellIs" dxfId="2" priority="4" operator="equal">
      <formula>"VALOR NO PERMITIDO"</formula>
    </cfRule>
  </conditionalFormatting>
  <conditionalFormatting sqref="L101">
    <cfRule type="cellIs" dxfId="1" priority="1" operator="equal">
      <formula>"VALOR CORRECTO"</formula>
    </cfRule>
    <cfRule type="cellIs" dxfId="0" priority="2" operator="equal">
      <formula>"VALOR NO PERMITIDO"</formula>
    </cfRule>
  </conditionalFormatting>
  <pageMargins left="0.25" right="0.25" top="0.75" bottom="0.75" header="0.3" footer="0.3"/>
  <pageSetup scale="56" fitToHeight="6"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7D19F-77A8-4779-8420-DF2567EF0071}">
  <dimension ref="A2:B9"/>
  <sheetViews>
    <sheetView workbookViewId="0">
      <selection activeCell="B10" sqref="B10"/>
    </sheetView>
  </sheetViews>
  <sheetFormatPr baseColWidth="10" defaultRowHeight="15" x14ac:dyDescent="0.25"/>
  <cols>
    <col min="1" max="1" width="5.85546875" style="170" customWidth="1"/>
    <col min="2" max="2" width="162.28515625" style="168" customWidth="1"/>
    <col min="3" max="16384" width="11.42578125" style="168"/>
  </cols>
  <sheetData>
    <row r="2" spans="1:2" x14ac:dyDescent="0.25">
      <c r="A2" s="170">
        <v>1</v>
      </c>
      <c r="B2" s="169" t="s">
        <v>840</v>
      </c>
    </row>
    <row r="3" spans="1:2" x14ac:dyDescent="0.25">
      <c r="A3" s="170">
        <v>2</v>
      </c>
      <c r="B3" s="169" t="s">
        <v>841</v>
      </c>
    </row>
    <row r="4" spans="1:2" ht="30" x14ac:dyDescent="0.25">
      <c r="A4" s="170">
        <v>3</v>
      </c>
      <c r="B4" s="169" t="s">
        <v>842</v>
      </c>
    </row>
    <row r="5" spans="1:2" ht="30" x14ac:dyDescent="0.25">
      <c r="A5" s="170">
        <v>4</v>
      </c>
      <c r="B5" s="169" t="s">
        <v>843</v>
      </c>
    </row>
    <row r="6" spans="1:2" ht="30" x14ac:dyDescent="0.25">
      <c r="A6" s="170">
        <v>5</v>
      </c>
      <c r="B6" s="169" t="s">
        <v>844</v>
      </c>
    </row>
    <row r="7" spans="1:2" ht="30" x14ac:dyDescent="0.25">
      <c r="A7" s="170">
        <v>6</v>
      </c>
      <c r="B7" s="169" t="s">
        <v>845</v>
      </c>
    </row>
    <row r="8" spans="1:2" ht="45" x14ac:dyDescent="0.25">
      <c r="A8" s="170">
        <v>7</v>
      </c>
      <c r="B8" s="169" t="s">
        <v>846</v>
      </c>
    </row>
    <row r="9" spans="1:2" ht="45" x14ac:dyDescent="0.25">
      <c r="A9" s="170">
        <v>8</v>
      </c>
      <c r="B9" s="169" t="s">
        <v>847</v>
      </c>
    </row>
  </sheetData>
  <sheetProtection algorithmName="SHA-512" hashValue="Gm6pDMTOlGyHBKQs9+TcxnG3HHBJygVT15sfyZS60AVulBox9qIRnH4Eickx7xTGGCAsljcjgz/v891fpzy+KA==" saltValue="t4vI7y9ztKmyh0NSlOks9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1"/>
  <sheetViews>
    <sheetView topLeftCell="A20" workbookViewId="0">
      <selection activeCell="I52" sqref="I52"/>
    </sheetView>
  </sheetViews>
  <sheetFormatPr baseColWidth="10" defaultColWidth="14.42578125" defaultRowHeight="15" customHeight="1" x14ac:dyDescent="0.25"/>
  <cols>
    <col min="1" max="1" width="27.7109375" customWidth="1"/>
    <col min="2" max="2" width="22.140625" customWidth="1"/>
    <col min="3" max="3" width="109.42578125" customWidth="1"/>
    <col min="4" max="4" width="10.7109375" customWidth="1"/>
    <col min="5" max="5" width="14.28515625" style="141" customWidth="1"/>
    <col min="6" max="26" width="10.7109375" customWidth="1"/>
  </cols>
  <sheetData>
    <row r="1" spans="1:9" x14ac:dyDescent="0.25">
      <c r="A1" s="7" t="s">
        <v>103</v>
      </c>
      <c r="B1" s="7" t="s">
        <v>104</v>
      </c>
      <c r="C1" s="7" t="s">
        <v>105</v>
      </c>
      <c r="D1" s="3" t="s">
        <v>356</v>
      </c>
      <c r="E1" s="133" t="s">
        <v>361</v>
      </c>
      <c r="F1" s="133"/>
      <c r="G1" s="133"/>
      <c r="H1" s="133"/>
      <c r="I1" s="133"/>
    </row>
    <row r="2" spans="1:9" x14ac:dyDescent="0.25">
      <c r="A2" s="7" t="s">
        <v>6</v>
      </c>
      <c r="B2" s="7" t="s">
        <v>106</v>
      </c>
      <c r="C2" s="4" t="s">
        <v>292</v>
      </c>
      <c r="D2" s="133" t="s">
        <v>29</v>
      </c>
      <c r="E2" s="153" t="s">
        <v>305</v>
      </c>
      <c r="F2" s="136" t="s">
        <v>310</v>
      </c>
      <c r="G2" s="138" t="s">
        <v>315</v>
      </c>
      <c r="H2" s="139" t="s">
        <v>320</v>
      </c>
      <c r="I2" s="140" t="s">
        <v>325</v>
      </c>
    </row>
    <row r="3" spans="1:9" x14ac:dyDescent="0.25">
      <c r="A3" s="7" t="s">
        <v>107</v>
      </c>
      <c r="B3" s="7" t="s">
        <v>108</v>
      </c>
      <c r="C3" s="4" t="s">
        <v>109</v>
      </c>
      <c r="D3" s="133" t="s">
        <v>30</v>
      </c>
      <c r="E3" s="134" t="s">
        <v>306</v>
      </c>
      <c r="F3" s="136" t="s">
        <v>311</v>
      </c>
      <c r="G3" s="138" t="s">
        <v>316</v>
      </c>
      <c r="H3" s="139" t="s">
        <v>321</v>
      </c>
      <c r="I3" s="140" t="s">
        <v>326</v>
      </c>
    </row>
    <row r="4" spans="1:9" x14ac:dyDescent="0.25">
      <c r="A4" s="148" t="s">
        <v>128</v>
      </c>
      <c r="B4" s="7" t="s">
        <v>111</v>
      </c>
      <c r="C4" s="4" t="s">
        <v>293</v>
      </c>
      <c r="D4" s="133" t="s">
        <v>31</v>
      </c>
      <c r="E4" s="134" t="s">
        <v>307</v>
      </c>
      <c r="F4" s="136" t="s">
        <v>312</v>
      </c>
      <c r="G4" s="138" t="s">
        <v>317</v>
      </c>
      <c r="H4" s="139" t="s">
        <v>322</v>
      </c>
      <c r="I4" s="140" t="s">
        <v>327</v>
      </c>
    </row>
    <row r="5" spans="1:9" x14ac:dyDescent="0.25">
      <c r="A5" s="7" t="s">
        <v>110</v>
      </c>
      <c r="C5" s="4" t="s">
        <v>294</v>
      </c>
      <c r="D5" s="133" t="s">
        <v>32</v>
      </c>
      <c r="E5" s="134" t="s">
        <v>308</v>
      </c>
      <c r="F5" s="154" t="s">
        <v>313</v>
      </c>
      <c r="G5" s="138" t="s">
        <v>318</v>
      </c>
      <c r="H5" s="139" t="s">
        <v>323</v>
      </c>
      <c r="I5" s="140" t="s">
        <v>328</v>
      </c>
    </row>
    <row r="6" spans="1:9" x14ac:dyDescent="0.25">
      <c r="A6" s="135" t="s">
        <v>128</v>
      </c>
      <c r="C6" s="4" t="s">
        <v>295</v>
      </c>
      <c r="D6" s="133" t="s">
        <v>33</v>
      </c>
      <c r="E6" s="134" t="s">
        <v>309</v>
      </c>
      <c r="F6" s="136" t="s">
        <v>314</v>
      </c>
      <c r="G6" s="138" t="s">
        <v>319</v>
      </c>
      <c r="H6" s="139" t="s">
        <v>324</v>
      </c>
      <c r="I6" s="140" t="s">
        <v>329</v>
      </c>
    </row>
    <row r="7" spans="1:9" x14ac:dyDescent="0.25">
      <c r="C7" s="4" t="s">
        <v>296</v>
      </c>
      <c r="E7" s="134" t="s">
        <v>330</v>
      </c>
      <c r="F7" s="136" t="s">
        <v>335</v>
      </c>
      <c r="G7" s="138" t="s">
        <v>340</v>
      </c>
      <c r="H7" s="139" t="s">
        <v>345</v>
      </c>
      <c r="I7" s="140" t="s">
        <v>350</v>
      </c>
    </row>
    <row r="8" spans="1:9" x14ac:dyDescent="0.25">
      <c r="C8" s="4" t="s">
        <v>297</v>
      </c>
      <c r="E8" s="134" t="s">
        <v>331</v>
      </c>
      <c r="F8" s="136" t="s">
        <v>336</v>
      </c>
      <c r="G8" s="138" t="s">
        <v>341</v>
      </c>
      <c r="H8" s="139" t="s">
        <v>346</v>
      </c>
      <c r="I8" s="140" t="s">
        <v>351</v>
      </c>
    </row>
    <row r="9" spans="1:9" x14ac:dyDescent="0.25">
      <c r="C9" s="4" t="s">
        <v>290</v>
      </c>
      <c r="E9" s="134" t="s">
        <v>332</v>
      </c>
      <c r="F9" s="136" t="s">
        <v>337</v>
      </c>
      <c r="G9" s="138" t="s">
        <v>342</v>
      </c>
      <c r="H9" s="139" t="s">
        <v>347</v>
      </c>
      <c r="I9" s="140" t="s">
        <v>352</v>
      </c>
    </row>
    <row r="10" spans="1:9" x14ac:dyDescent="0.25">
      <c r="C10" s="4" t="s">
        <v>291</v>
      </c>
      <c r="E10" s="134" t="s">
        <v>333</v>
      </c>
      <c r="F10" s="136" t="s">
        <v>338</v>
      </c>
      <c r="G10" s="138" t="s">
        <v>343</v>
      </c>
      <c r="H10" s="139" t="s">
        <v>348</v>
      </c>
      <c r="I10" s="140" t="s">
        <v>353</v>
      </c>
    </row>
    <row r="11" spans="1:9" x14ac:dyDescent="0.25">
      <c r="C11" s="4"/>
      <c r="E11" s="134" t="s">
        <v>334</v>
      </c>
      <c r="F11" s="136" t="s">
        <v>339</v>
      </c>
      <c r="G11" s="138" t="s">
        <v>344</v>
      </c>
      <c r="H11" s="139" t="s">
        <v>349</v>
      </c>
      <c r="I11" s="140" t="s">
        <v>354</v>
      </c>
    </row>
    <row r="12" spans="1:9" ht="15" customHeight="1" x14ac:dyDescent="0.25">
      <c r="C12" s="4"/>
      <c r="E12" s="134" t="s">
        <v>388</v>
      </c>
      <c r="F12" s="136" t="s">
        <v>389</v>
      </c>
      <c r="G12" s="138" t="s">
        <v>390</v>
      </c>
      <c r="H12" s="139" t="s">
        <v>391</v>
      </c>
      <c r="I12" s="140" t="s">
        <v>392</v>
      </c>
    </row>
    <row r="13" spans="1:9" ht="15" customHeight="1" x14ac:dyDescent="0.25">
      <c r="C13" s="4"/>
      <c r="E13" s="134" t="s">
        <v>393</v>
      </c>
      <c r="F13" s="136" t="s">
        <v>394</v>
      </c>
      <c r="G13" s="138" t="s">
        <v>395</v>
      </c>
      <c r="H13" s="139" t="s">
        <v>396</v>
      </c>
      <c r="I13" s="140" t="s">
        <v>397</v>
      </c>
    </row>
    <row r="14" spans="1:9" ht="15" customHeight="1" x14ac:dyDescent="0.25">
      <c r="E14" s="134" t="s">
        <v>398</v>
      </c>
      <c r="F14" s="136" t="s">
        <v>399</v>
      </c>
      <c r="G14" s="138" t="s">
        <v>400</v>
      </c>
      <c r="H14" s="139" t="s">
        <v>401</v>
      </c>
      <c r="I14" s="140" t="s">
        <v>402</v>
      </c>
    </row>
    <row r="15" spans="1:9" x14ac:dyDescent="0.25">
      <c r="C15" s="137"/>
      <c r="E15" s="134" t="s">
        <v>403</v>
      </c>
      <c r="F15" s="136" t="s">
        <v>404</v>
      </c>
      <c r="G15" s="138" t="s">
        <v>405</v>
      </c>
      <c r="H15" s="139" t="s">
        <v>406</v>
      </c>
      <c r="I15" s="140" t="s">
        <v>407</v>
      </c>
    </row>
    <row r="16" spans="1:9" ht="15" customHeight="1" x14ac:dyDescent="0.25">
      <c r="E16" s="134" t="s">
        <v>408</v>
      </c>
      <c r="F16" s="136" t="s">
        <v>409</v>
      </c>
      <c r="G16" s="138" t="s">
        <v>410</v>
      </c>
      <c r="H16" s="139" t="s">
        <v>411</v>
      </c>
      <c r="I16" s="140" t="s">
        <v>412</v>
      </c>
    </row>
    <row r="17" spans="5:9" ht="15" customHeight="1" x14ac:dyDescent="0.25">
      <c r="E17" s="134" t="s">
        <v>413</v>
      </c>
      <c r="F17" s="136" t="s">
        <v>414</v>
      </c>
      <c r="G17" s="138" t="s">
        <v>415</v>
      </c>
      <c r="H17" s="139" t="s">
        <v>416</v>
      </c>
      <c r="I17" s="140" t="s">
        <v>417</v>
      </c>
    </row>
    <row r="18" spans="5:9" ht="15" customHeight="1" x14ac:dyDescent="0.25">
      <c r="E18" s="134" t="s">
        <v>418</v>
      </c>
      <c r="F18" s="136" t="s">
        <v>419</v>
      </c>
      <c r="G18" s="138" t="s">
        <v>420</v>
      </c>
      <c r="H18" s="139" t="s">
        <v>421</v>
      </c>
      <c r="I18" s="140" t="s">
        <v>422</v>
      </c>
    </row>
    <row r="19" spans="5:9" ht="15" customHeight="1" x14ac:dyDescent="0.25">
      <c r="E19" s="134" t="s">
        <v>423</v>
      </c>
      <c r="F19" s="136" t="s">
        <v>424</v>
      </c>
      <c r="G19" s="138" t="s">
        <v>425</v>
      </c>
      <c r="H19" s="139" t="s">
        <v>426</v>
      </c>
      <c r="I19" s="140" t="s">
        <v>427</v>
      </c>
    </row>
    <row r="20" spans="5:9" ht="15" customHeight="1" x14ac:dyDescent="0.25">
      <c r="E20" s="134" t="s">
        <v>428</v>
      </c>
      <c r="F20" s="136" t="s">
        <v>429</v>
      </c>
      <c r="G20" s="138" t="s">
        <v>430</v>
      </c>
      <c r="H20" s="139" t="s">
        <v>431</v>
      </c>
      <c r="I20" s="140" t="s">
        <v>432</v>
      </c>
    </row>
    <row r="21" spans="5:9" ht="15" customHeight="1" x14ac:dyDescent="0.25">
      <c r="E21" s="134" t="s">
        <v>433</v>
      </c>
      <c r="F21" s="136" t="s">
        <v>434</v>
      </c>
      <c r="G21" s="138" t="s">
        <v>435</v>
      </c>
      <c r="H21" s="139" t="s">
        <v>436</v>
      </c>
      <c r="I21" s="140" t="s">
        <v>437</v>
      </c>
    </row>
    <row r="22" spans="5:9" ht="15.75" customHeight="1" x14ac:dyDescent="0.25">
      <c r="E22" s="134" t="s">
        <v>438</v>
      </c>
      <c r="F22" s="136" t="s">
        <v>439</v>
      </c>
      <c r="G22" s="138" t="s">
        <v>440</v>
      </c>
      <c r="H22" s="139" t="s">
        <v>441</v>
      </c>
      <c r="I22" s="140" t="s">
        <v>442</v>
      </c>
    </row>
    <row r="23" spans="5:9" ht="15.75" customHeight="1" x14ac:dyDescent="0.25">
      <c r="E23" s="134" t="s">
        <v>443</v>
      </c>
      <c r="F23" s="136" t="s">
        <v>444</v>
      </c>
      <c r="G23" s="138" t="s">
        <v>445</v>
      </c>
      <c r="H23" s="139" t="s">
        <v>446</v>
      </c>
      <c r="I23" s="140" t="s">
        <v>447</v>
      </c>
    </row>
    <row r="24" spans="5:9" ht="15.75" customHeight="1" x14ac:dyDescent="0.25">
      <c r="E24" s="134" t="s">
        <v>448</v>
      </c>
      <c r="F24" s="136" t="s">
        <v>449</v>
      </c>
      <c r="G24" s="138" t="s">
        <v>450</v>
      </c>
      <c r="H24" s="139" t="s">
        <v>451</v>
      </c>
      <c r="I24" s="140" t="s">
        <v>452</v>
      </c>
    </row>
    <row r="25" spans="5:9" ht="15.75" customHeight="1" x14ac:dyDescent="0.25">
      <c r="E25" s="134" t="s">
        <v>453</v>
      </c>
      <c r="F25" s="136" t="s">
        <v>454</v>
      </c>
      <c r="G25" s="138" t="s">
        <v>455</v>
      </c>
      <c r="H25" s="139" t="s">
        <v>456</v>
      </c>
      <c r="I25" s="140" t="s">
        <v>457</v>
      </c>
    </row>
    <row r="26" spans="5:9" ht="15.75" customHeight="1" x14ac:dyDescent="0.25">
      <c r="E26" s="134" t="s">
        <v>458</v>
      </c>
      <c r="F26" s="136" t="s">
        <v>459</v>
      </c>
      <c r="G26" s="138" t="s">
        <v>460</v>
      </c>
      <c r="H26" s="139" t="s">
        <v>461</v>
      </c>
      <c r="I26" s="140" t="s">
        <v>462</v>
      </c>
    </row>
    <row r="27" spans="5:9" ht="15.75" customHeight="1" x14ac:dyDescent="0.25">
      <c r="E27" s="134" t="s">
        <v>463</v>
      </c>
      <c r="F27" s="136" t="s">
        <v>464</v>
      </c>
      <c r="G27" s="138" t="s">
        <v>465</v>
      </c>
      <c r="H27" s="139" t="s">
        <v>466</v>
      </c>
      <c r="I27" s="140" t="s">
        <v>467</v>
      </c>
    </row>
    <row r="28" spans="5:9" ht="15.75" customHeight="1" x14ac:dyDescent="0.25">
      <c r="E28" s="134" t="s">
        <v>468</v>
      </c>
      <c r="F28" s="136" t="s">
        <v>469</v>
      </c>
      <c r="G28" s="138" t="s">
        <v>470</v>
      </c>
      <c r="H28" s="139" t="s">
        <v>471</v>
      </c>
      <c r="I28" s="140" t="s">
        <v>472</v>
      </c>
    </row>
    <row r="29" spans="5:9" ht="15.75" customHeight="1" x14ac:dyDescent="0.25">
      <c r="E29" s="134" t="s">
        <v>473</v>
      </c>
      <c r="F29" s="136" t="s">
        <v>474</v>
      </c>
      <c r="G29" s="138" t="s">
        <v>475</v>
      </c>
      <c r="H29" s="139" t="s">
        <v>476</v>
      </c>
      <c r="I29" s="140" t="s">
        <v>477</v>
      </c>
    </row>
    <row r="30" spans="5:9" ht="15.75" customHeight="1" x14ac:dyDescent="0.25">
      <c r="E30" s="134" t="s">
        <v>478</v>
      </c>
      <c r="F30" s="136" t="s">
        <v>479</v>
      </c>
      <c r="G30" s="138" t="s">
        <v>480</v>
      </c>
      <c r="H30" s="139" t="s">
        <v>481</v>
      </c>
      <c r="I30" s="140" t="s">
        <v>482</v>
      </c>
    </row>
    <row r="31" spans="5:9" ht="15.75" customHeight="1" x14ac:dyDescent="0.25">
      <c r="E31" s="134" t="s">
        <v>483</v>
      </c>
      <c r="F31" s="136" t="s">
        <v>484</v>
      </c>
      <c r="G31" s="138" t="s">
        <v>485</v>
      </c>
      <c r="H31" s="139" t="s">
        <v>486</v>
      </c>
      <c r="I31" s="140" t="s">
        <v>487</v>
      </c>
    </row>
    <row r="32" spans="5:9" ht="15.75" customHeight="1" x14ac:dyDescent="0.25">
      <c r="E32" s="134" t="s">
        <v>488</v>
      </c>
      <c r="F32" s="136" t="s">
        <v>489</v>
      </c>
      <c r="G32" s="138" t="s">
        <v>490</v>
      </c>
      <c r="H32" s="139" t="s">
        <v>491</v>
      </c>
      <c r="I32" s="140" t="s">
        <v>492</v>
      </c>
    </row>
    <row r="33" spans="5:9" ht="15.75" customHeight="1" x14ac:dyDescent="0.25">
      <c r="E33" s="134" t="s">
        <v>493</v>
      </c>
      <c r="F33" s="136" t="s">
        <v>494</v>
      </c>
      <c r="G33" s="138" t="s">
        <v>495</v>
      </c>
      <c r="H33" s="139" t="s">
        <v>496</v>
      </c>
      <c r="I33" s="140" t="s">
        <v>497</v>
      </c>
    </row>
    <row r="34" spans="5:9" ht="15.75" customHeight="1" x14ac:dyDescent="0.25">
      <c r="E34" s="134" t="s">
        <v>498</v>
      </c>
      <c r="F34" s="136" t="s">
        <v>499</v>
      </c>
      <c r="G34" s="138" t="s">
        <v>500</v>
      </c>
      <c r="H34" s="139" t="s">
        <v>501</v>
      </c>
      <c r="I34" s="140" t="s">
        <v>502</v>
      </c>
    </row>
    <row r="35" spans="5:9" ht="15.75" customHeight="1" x14ac:dyDescent="0.25">
      <c r="E35" s="134" t="s">
        <v>503</v>
      </c>
      <c r="F35" s="136" t="s">
        <v>504</v>
      </c>
      <c r="G35" s="138" t="s">
        <v>505</v>
      </c>
      <c r="H35" s="139" t="s">
        <v>506</v>
      </c>
      <c r="I35" s="140" t="s">
        <v>507</v>
      </c>
    </row>
    <row r="36" spans="5:9" ht="15.75" customHeight="1" x14ac:dyDescent="0.25">
      <c r="E36" s="134" t="s">
        <v>508</v>
      </c>
      <c r="F36" s="136" t="s">
        <v>509</v>
      </c>
      <c r="G36" s="138" t="s">
        <v>510</v>
      </c>
      <c r="H36" s="139" t="s">
        <v>511</v>
      </c>
      <c r="I36" s="140" t="s">
        <v>512</v>
      </c>
    </row>
    <row r="37" spans="5:9" ht="15.75" customHeight="1" x14ac:dyDescent="0.25">
      <c r="E37" s="134" t="s">
        <v>513</v>
      </c>
      <c r="F37" s="136" t="s">
        <v>514</v>
      </c>
      <c r="G37" s="138" t="s">
        <v>515</v>
      </c>
      <c r="H37" s="139" t="s">
        <v>516</v>
      </c>
      <c r="I37" s="140" t="s">
        <v>517</v>
      </c>
    </row>
    <row r="38" spans="5:9" ht="15.75" customHeight="1" x14ac:dyDescent="0.25">
      <c r="E38" s="134" t="s">
        <v>518</v>
      </c>
      <c r="F38" s="136" t="s">
        <v>519</v>
      </c>
      <c r="G38" s="138" t="s">
        <v>520</v>
      </c>
      <c r="H38" s="139" t="s">
        <v>521</v>
      </c>
      <c r="I38" s="140" t="s">
        <v>522</v>
      </c>
    </row>
    <row r="39" spans="5:9" ht="15.75" customHeight="1" x14ac:dyDescent="0.25">
      <c r="E39" s="134" t="s">
        <v>523</v>
      </c>
      <c r="F39" s="136" t="s">
        <v>524</v>
      </c>
      <c r="G39" s="138" t="s">
        <v>525</v>
      </c>
      <c r="H39" s="139" t="s">
        <v>526</v>
      </c>
      <c r="I39" s="140" t="s">
        <v>527</v>
      </c>
    </row>
    <row r="40" spans="5:9" ht="15.75" customHeight="1" x14ac:dyDescent="0.25">
      <c r="E40" s="134" t="s">
        <v>528</v>
      </c>
      <c r="F40" s="136" t="s">
        <v>529</v>
      </c>
      <c r="G40" s="138" t="s">
        <v>530</v>
      </c>
      <c r="H40" s="139" t="s">
        <v>531</v>
      </c>
      <c r="I40" s="140" t="s">
        <v>532</v>
      </c>
    </row>
    <row r="41" spans="5:9" ht="15.75" customHeight="1" x14ac:dyDescent="0.25">
      <c r="E41" s="134" t="s">
        <v>533</v>
      </c>
      <c r="F41" s="136" t="s">
        <v>534</v>
      </c>
      <c r="G41" s="138" t="s">
        <v>535</v>
      </c>
      <c r="H41" s="139" t="s">
        <v>536</v>
      </c>
      <c r="I41" s="140" t="s">
        <v>537</v>
      </c>
    </row>
    <row r="42" spans="5:9" ht="15.75" customHeight="1" x14ac:dyDescent="0.25">
      <c r="E42" s="134" t="s">
        <v>538</v>
      </c>
      <c r="F42" s="136" t="s">
        <v>539</v>
      </c>
      <c r="G42" s="138" t="s">
        <v>540</v>
      </c>
      <c r="H42" s="139" t="s">
        <v>541</v>
      </c>
      <c r="I42" s="140" t="s">
        <v>542</v>
      </c>
    </row>
    <row r="43" spans="5:9" ht="15.75" customHeight="1" x14ac:dyDescent="0.25">
      <c r="E43" s="134" t="s">
        <v>543</v>
      </c>
      <c r="F43" s="136" t="s">
        <v>544</v>
      </c>
      <c r="G43" s="138" t="s">
        <v>545</v>
      </c>
      <c r="H43" s="139" t="s">
        <v>546</v>
      </c>
      <c r="I43" s="140" t="s">
        <v>547</v>
      </c>
    </row>
    <row r="44" spans="5:9" ht="15.75" customHeight="1" x14ac:dyDescent="0.25">
      <c r="E44" s="134" t="s">
        <v>548</v>
      </c>
      <c r="F44" s="136" t="s">
        <v>549</v>
      </c>
      <c r="G44" s="138" t="s">
        <v>550</v>
      </c>
      <c r="H44" s="139" t="s">
        <v>551</v>
      </c>
      <c r="I44" s="140" t="s">
        <v>552</v>
      </c>
    </row>
    <row r="45" spans="5:9" ht="15.75" customHeight="1" x14ac:dyDescent="0.25">
      <c r="E45" s="134" t="s">
        <v>553</v>
      </c>
      <c r="F45" s="136" t="s">
        <v>554</v>
      </c>
      <c r="G45" s="138" t="s">
        <v>555</v>
      </c>
      <c r="H45" s="139" t="s">
        <v>556</v>
      </c>
      <c r="I45" s="140" t="s">
        <v>557</v>
      </c>
    </row>
    <row r="46" spans="5:9" ht="15.75" customHeight="1" x14ac:dyDescent="0.25">
      <c r="E46" s="134" t="s">
        <v>558</v>
      </c>
      <c r="F46" s="136" t="s">
        <v>559</v>
      </c>
      <c r="G46" s="138" t="s">
        <v>560</v>
      </c>
      <c r="H46" s="139" t="s">
        <v>561</v>
      </c>
      <c r="I46" s="140" t="s">
        <v>562</v>
      </c>
    </row>
    <row r="47" spans="5:9" ht="15.75" customHeight="1" x14ac:dyDescent="0.25">
      <c r="E47" s="134" t="s">
        <v>563</v>
      </c>
      <c r="F47" s="136" t="s">
        <v>564</v>
      </c>
      <c r="G47" s="138" t="s">
        <v>565</v>
      </c>
      <c r="H47" s="139" t="s">
        <v>566</v>
      </c>
      <c r="I47" s="140" t="s">
        <v>567</v>
      </c>
    </row>
    <row r="48" spans="5:9" ht="15.75" customHeight="1" x14ac:dyDescent="0.25">
      <c r="E48" s="134" t="s">
        <v>568</v>
      </c>
      <c r="F48" s="136" t="s">
        <v>569</v>
      </c>
      <c r="G48" s="138" t="s">
        <v>570</v>
      </c>
      <c r="H48" s="139" t="s">
        <v>571</v>
      </c>
      <c r="I48" s="140" t="s">
        <v>572</v>
      </c>
    </row>
    <row r="49" spans="4:15" ht="15.75" customHeight="1" x14ac:dyDescent="0.25">
      <c r="E49" s="134" t="s">
        <v>573</v>
      </c>
      <c r="F49" s="136" t="s">
        <v>574</v>
      </c>
      <c r="G49" s="138" t="s">
        <v>575</v>
      </c>
      <c r="H49" s="139" t="s">
        <v>576</v>
      </c>
      <c r="I49" s="140" t="s">
        <v>577</v>
      </c>
    </row>
    <row r="50" spans="4:15" ht="15.75" customHeight="1" x14ac:dyDescent="0.25">
      <c r="E50" s="134" t="s">
        <v>578</v>
      </c>
      <c r="F50" s="136" t="s">
        <v>579</v>
      </c>
      <c r="G50" s="138" t="s">
        <v>580</v>
      </c>
      <c r="H50" s="139" t="s">
        <v>581</v>
      </c>
      <c r="I50" s="140" t="s">
        <v>582</v>
      </c>
    </row>
    <row r="51" spans="4:15" ht="15.75" customHeight="1" x14ac:dyDescent="0.25">
      <c r="D51" s="157"/>
      <c r="E51" s="134" t="s">
        <v>583</v>
      </c>
      <c r="F51" s="136" t="s">
        <v>584</v>
      </c>
      <c r="G51" s="138" t="s">
        <v>585</v>
      </c>
      <c r="H51" s="139" t="s">
        <v>586</v>
      </c>
      <c r="I51" s="140" t="s">
        <v>587</v>
      </c>
      <c r="J51" s="157"/>
    </row>
    <row r="52" spans="4:15" ht="15.75" customHeight="1" x14ac:dyDescent="0.25">
      <c r="K52" s="134" t="s">
        <v>588</v>
      </c>
      <c r="L52" s="136" t="s">
        <v>589</v>
      </c>
      <c r="M52" s="138" t="s">
        <v>590</v>
      </c>
      <c r="N52" s="139" t="s">
        <v>591</v>
      </c>
      <c r="O52" s="140" t="s">
        <v>592</v>
      </c>
    </row>
    <row r="53" spans="4:15" ht="15.75" customHeight="1" x14ac:dyDescent="0.25">
      <c r="K53" s="134" t="s">
        <v>593</v>
      </c>
      <c r="L53" s="136" t="s">
        <v>594</v>
      </c>
      <c r="M53" s="138" t="s">
        <v>595</v>
      </c>
      <c r="N53" s="139" t="s">
        <v>596</v>
      </c>
      <c r="O53" s="140" t="s">
        <v>597</v>
      </c>
    </row>
    <row r="54" spans="4:15" ht="15.75" customHeight="1" x14ac:dyDescent="0.25">
      <c r="K54" s="134" t="s">
        <v>598</v>
      </c>
      <c r="L54" s="136" t="s">
        <v>599</v>
      </c>
      <c r="M54" s="138" t="s">
        <v>600</v>
      </c>
      <c r="N54" s="139" t="s">
        <v>601</v>
      </c>
      <c r="O54" s="140" t="s">
        <v>602</v>
      </c>
    </row>
    <row r="55" spans="4:15" ht="15.75" customHeight="1" x14ac:dyDescent="0.25">
      <c r="K55" s="134" t="s">
        <v>603</v>
      </c>
      <c r="L55" s="136" t="s">
        <v>604</v>
      </c>
      <c r="M55" s="138" t="s">
        <v>605</v>
      </c>
      <c r="N55" s="139" t="s">
        <v>606</v>
      </c>
      <c r="O55" s="140" t="s">
        <v>607</v>
      </c>
    </row>
    <row r="56" spans="4:15" ht="15.75" customHeight="1" x14ac:dyDescent="0.25">
      <c r="K56" s="134" t="s">
        <v>608</v>
      </c>
      <c r="L56" s="136" t="s">
        <v>609</v>
      </c>
      <c r="M56" s="138" t="s">
        <v>610</v>
      </c>
      <c r="N56" s="139" t="s">
        <v>611</v>
      </c>
      <c r="O56" s="140" t="s">
        <v>612</v>
      </c>
    </row>
    <row r="57" spans="4:15" ht="15.75" customHeight="1" x14ac:dyDescent="0.25">
      <c r="K57" s="134" t="s">
        <v>613</v>
      </c>
      <c r="L57" s="136" t="s">
        <v>614</v>
      </c>
      <c r="M57" s="138" t="s">
        <v>615</v>
      </c>
      <c r="N57" s="139" t="s">
        <v>616</v>
      </c>
      <c r="O57" s="140" t="s">
        <v>617</v>
      </c>
    </row>
    <row r="58" spans="4:15" ht="15.75" customHeight="1" x14ac:dyDescent="0.25">
      <c r="K58" s="134" t="s">
        <v>618</v>
      </c>
      <c r="L58" s="136" t="s">
        <v>619</v>
      </c>
      <c r="M58" s="138" t="s">
        <v>620</v>
      </c>
      <c r="N58" s="139" t="s">
        <v>621</v>
      </c>
      <c r="O58" s="140" t="s">
        <v>622</v>
      </c>
    </row>
    <row r="59" spans="4:15" ht="15.75" customHeight="1" x14ac:dyDescent="0.25">
      <c r="K59" s="134" t="s">
        <v>623</v>
      </c>
      <c r="L59" s="136" t="s">
        <v>624</v>
      </c>
      <c r="M59" s="138" t="s">
        <v>625</v>
      </c>
      <c r="N59" s="139" t="s">
        <v>626</v>
      </c>
      <c r="O59" s="140" t="s">
        <v>627</v>
      </c>
    </row>
    <row r="60" spans="4:15" ht="15.75" customHeight="1" x14ac:dyDescent="0.25">
      <c r="K60" s="134" t="s">
        <v>628</v>
      </c>
      <c r="L60" s="136" t="s">
        <v>629</v>
      </c>
      <c r="M60" s="138" t="s">
        <v>630</v>
      </c>
      <c r="N60" s="139" t="s">
        <v>631</v>
      </c>
      <c r="O60" s="140" t="s">
        <v>632</v>
      </c>
    </row>
    <row r="61" spans="4:15" ht="15.75" customHeight="1" x14ac:dyDescent="0.25">
      <c r="K61" s="134" t="s">
        <v>633</v>
      </c>
      <c r="L61" s="136" t="s">
        <v>634</v>
      </c>
      <c r="M61" s="138" t="s">
        <v>635</v>
      </c>
      <c r="N61" s="139" t="s">
        <v>636</v>
      </c>
      <c r="O61" s="140" t="s">
        <v>637</v>
      </c>
    </row>
    <row r="62" spans="4:15" ht="15.75" customHeight="1" x14ac:dyDescent="0.25">
      <c r="K62" s="134" t="s">
        <v>638</v>
      </c>
      <c r="L62" s="136" t="s">
        <v>639</v>
      </c>
      <c r="M62" s="138" t="s">
        <v>640</v>
      </c>
      <c r="N62" s="139" t="s">
        <v>641</v>
      </c>
      <c r="O62" s="140" t="s">
        <v>642</v>
      </c>
    </row>
    <row r="63" spans="4:15" ht="15.75" customHeight="1" x14ac:dyDescent="0.25">
      <c r="K63" s="134" t="s">
        <v>643</v>
      </c>
      <c r="L63" s="136" t="s">
        <v>644</v>
      </c>
      <c r="M63" s="138" t="s">
        <v>645</v>
      </c>
      <c r="N63" s="139" t="s">
        <v>646</v>
      </c>
      <c r="O63" s="140" t="s">
        <v>647</v>
      </c>
    </row>
    <row r="64" spans="4:15" ht="15.75" customHeight="1" x14ac:dyDescent="0.25">
      <c r="K64" s="134" t="s">
        <v>648</v>
      </c>
      <c r="L64" s="136" t="s">
        <v>649</v>
      </c>
      <c r="M64" s="138" t="s">
        <v>650</v>
      </c>
      <c r="N64" s="139" t="s">
        <v>651</v>
      </c>
      <c r="O64" s="140" t="s">
        <v>652</v>
      </c>
    </row>
    <row r="65" spans="11:15" ht="15.75" customHeight="1" x14ac:dyDescent="0.25">
      <c r="K65" s="134" t="s">
        <v>653</v>
      </c>
      <c r="L65" s="136" t="s">
        <v>654</v>
      </c>
      <c r="M65" s="138" t="s">
        <v>655</v>
      </c>
      <c r="N65" s="139" t="s">
        <v>656</v>
      </c>
      <c r="O65" s="140" t="s">
        <v>657</v>
      </c>
    </row>
    <row r="66" spans="11:15" ht="15.75" customHeight="1" x14ac:dyDescent="0.25">
      <c r="K66" s="134" t="s">
        <v>658</v>
      </c>
      <c r="L66" s="136" t="s">
        <v>659</v>
      </c>
      <c r="M66" s="138" t="s">
        <v>660</v>
      </c>
      <c r="N66" s="139" t="s">
        <v>661</v>
      </c>
      <c r="O66" s="140" t="s">
        <v>662</v>
      </c>
    </row>
    <row r="67" spans="11:15" ht="15.75" customHeight="1" x14ac:dyDescent="0.25">
      <c r="K67" s="134" t="s">
        <v>663</v>
      </c>
      <c r="L67" s="136" t="s">
        <v>664</v>
      </c>
      <c r="M67" s="138" t="s">
        <v>665</v>
      </c>
      <c r="N67" s="139" t="s">
        <v>666</v>
      </c>
      <c r="O67" s="140" t="s">
        <v>667</v>
      </c>
    </row>
    <row r="68" spans="11:15" ht="15.75" customHeight="1" x14ac:dyDescent="0.25">
      <c r="K68" s="134" t="s">
        <v>668</v>
      </c>
      <c r="L68" s="136" t="s">
        <v>669</v>
      </c>
      <c r="M68" s="138" t="s">
        <v>670</v>
      </c>
      <c r="N68" s="139" t="s">
        <v>671</v>
      </c>
      <c r="O68" s="140" t="s">
        <v>672</v>
      </c>
    </row>
    <row r="69" spans="11:15" ht="15.75" customHeight="1" x14ac:dyDescent="0.25">
      <c r="K69" s="134" t="s">
        <v>673</v>
      </c>
      <c r="L69" s="136" t="s">
        <v>674</v>
      </c>
      <c r="M69" s="138" t="s">
        <v>675</v>
      </c>
      <c r="N69" s="139" t="s">
        <v>676</v>
      </c>
      <c r="O69" s="140" t="s">
        <v>677</v>
      </c>
    </row>
    <row r="70" spans="11:15" ht="15.75" customHeight="1" x14ac:dyDescent="0.25">
      <c r="K70" s="134" t="s">
        <v>678</v>
      </c>
      <c r="L70" s="136" t="s">
        <v>679</v>
      </c>
      <c r="M70" s="138" t="s">
        <v>680</v>
      </c>
      <c r="N70" s="139" t="s">
        <v>681</v>
      </c>
      <c r="O70" s="140" t="s">
        <v>682</v>
      </c>
    </row>
    <row r="71" spans="11:15" ht="15.75" customHeight="1" x14ac:dyDescent="0.25">
      <c r="K71" s="134" t="s">
        <v>683</v>
      </c>
      <c r="L71" s="136" t="s">
        <v>684</v>
      </c>
      <c r="M71" s="138" t="s">
        <v>685</v>
      </c>
      <c r="N71" s="139" t="s">
        <v>686</v>
      </c>
      <c r="O71" s="140" t="s">
        <v>687</v>
      </c>
    </row>
    <row r="72" spans="11:15" ht="15.75" customHeight="1" x14ac:dyDescent="0.25">
      <c r="K72" s="134" t="s">
        <v>688</v>
      </c>
      <c r="L72" s="136" t="s">
        <v>689</v>
      </c>
      <c r="M72" s="138" t="s">
        <v>690</v>
      </c>
      <c r="N72" s="139" t="s">
        <v>691</v>
      </c>
      <c r="O72" s="140" t="s">
        <v>692</v>
      </c>
    </row>
    <row r="73" spans="11:15" ht="15.75" customHeight="1" x14ac:dyDescent="0.25">
      <c r="K73" s="134" t="s">
        <v>693</v>
      </c>
      <c r="L73" s="136" t="s">
        <v>694</v>
      </c>
      <c r="M73" s="138" t="s">
        <v>695</v>
      </c>
      <c r="N73" s="139" t="s">
        <v>696</v>
      </c>
      <c r="O73" s="140" t="s">
        <v>697</v>
      </c>
    </row>
    <row r="74" spans="11:15" ht="15.75" customHeight="1" x14ac:dyDescent="0.25">
      <c r="K74" s="134" t="s">
        <v>698</v>
      </c>
      <c r="L74" s="136" t="s">
        <v>699</v>
      </c>
      <c r="M74" s="138" t="s">
        <v>700</v>
      </c>
      <c r="N74" s="139" t="s">
        <v>701</v>
      </c>
      <c r="O74" s="140" t="s">
        <v>702</v>
      </c>
    </row>
    <row r="75" spans="11:15" ht="15.75" customHeight="1" x14ac:dyDescent="0.25">
      <c r="K75" s="134" t="s">
        <v>703</v>
      </c>
      <c r="L75" s="136" t="s">
        <v>704</v>
      </c>
      <c r="M75" s="138" t="s">
        <v>705</v>
      </c>
      <c r="N75" s="139" t="s">
        <v>706</v>
      </c>
      <c r="O75" s="140" t="s">
        <v>707</v>
      </c>
    </row>
    <row r="76" spans="11:15" ht="15.75" customHeight="1" x14ac:dyDescent="0.25">
      <c r="K76" s="134" t="s">
        <v>708</v>
      </c>
      <c r="L76" s="136" t="s">
        <v>709</v>
      </c>
      <c r="M76" s="138" t="s">
        <v>710</v>
      </c>
      <c r="N76" s="139" t="s">
        <v>711</v>
      </c>
      <c r="O76" s="140" t="s">
        <v>712</v>
      </c>
    </row>
    <row r="77" spans="11:15" ht="15.75" customHeight="1" x14ac:dyDescent="0.25">
      <c r="K77" s="134" t="s">
        <v>713</v>
      </c>
      <c r="L77" s="136" t="s">
        <v>714</v>
      </c>
      <c r="M77" s="138" t="s">
        <v>715</v>
      </c>
      <c r="N77" s="139" t="s">
        <v>716</v>
      </c>
      <c r="O77" s="140" t="s">
        <v>717</v>
      </c>
    </row>
    <row r="78" spans="11:15" ht="15.75" customHeight="1" x14ac:dyDescent="0.25">
      <c r="K78" s="134" t="s">
        <v>718</v>
      </c>
      <c r="L78" s="136" t="s">
        <v>719</v>
      </c>
      <c r="M78" s="138" t="s">
        <v>720</v>
      </c>
      <c r="N78" s="139" t="s">
        <v>721</v>
      </c>
      <c r="O78" s="140" t="s">
        <v>722</v>
      </c>
    </row>
    <row r="79" spans="11:15" ht="15.75" customHeight="1" x14ac:dyDescent="0.25">
      <c r="K79" s="134" t="s">
        <v>723</v>
      </c>
      <c r="L79" s="136" t="s">
        <v>724</v>
      </c>
      <c r="M79" s="138" t="s">
        <v>725</v>
      </c>
      <c r="N79" s="139" t="s">
        <v>726</v>
      </c>
      <c r="O79" s="140" t="s">
        <v>727</v>
      </c>
    </row>
    <row r="80" spans="11:15" ht="15.75" customHeight="1" x14ac:dyDescent="0.25">
      <c r="K80" s="134" t="s">
        <v>728</v>
      </c>
      <c r="L80" s="136" t="s">
        <v>729</v>
      </c>
      <c r="M80" s="138" t="s">
        <v>730</v>
      </c>
      <c r="N80" s="139" t="s">
        <v>731</v>
      </c>
      <c r="O80" s="140" t="s">
        <v>732</v>
      </c>
    </row>
    <row r="81" spans="11:15" ht="15.75" customHeight="1" x14ac:dyDescent="0.25">
      <c r="K81" s="134" t="s">
        <v>733</v>
      </c>
      <c r="L81" s="136" t="s">
        <v>734</v>
      </c>
      <c r="M81" s="138" t="s">
        <v>735</v>
      </c>
      <c r="N81" s="139" t="s">
        <v>736</v>
      </c>
      <c r="O81" s="140" t="s">
        <v>737</v>
      </c>
    </row>
    <row r="82" spans="11:15" ht="15.75" customHeight="1" x14ac:dyDescent="0.25">
      <c r="K82" s="134" t="s">
        <v>738</v>
      </c>
      <c r="L82" s="136" t="s">
        <v>739</v>
      </c>
      <c r="M82" s="138" t="s">
        <v>740</v>
      </c>
      <c r="N82" s="139" t="s">
        <v>741</v>
      </c>
      <c r="O82" s="140" t="s">
        <v>742</v>
      </c>
    </row>
    <row r="83" spans="11:15" ht="15.75" customHeight="1" x14ac:dyDescent="0.25">
      <c r="K83" s="134" t="s">
        <v>743</v>
      </c>
      <c r="L83" s="136" t="s">
        <v>744</v>
      </c>
      <c r="M83" s="138" t="s">
        <v>745</v>
      </c>
      <c r="N83" s="139" t="s">
        <v>746</v>
      </c>
      <c r="O83" s="140" t="s">
        <v>747</v>
      </c>
    </row>
    <row r="84" spans="11:15" ht="15.75" customHeight="1" x14ac:dyDescent="0.25">
      <c r="K84" s="134" t="s">
        <v>748</v>
      </c>
      <c r="L84" s="136" t="s">
        <v>749</v>
      </c>
      <c r="M84" s="138" t="s">
        <v>750</v>
      </c>
      <c r="N84" s="139" t="s">
        <v>751</v>
      </c>
      <c r="O84" s="140" t="s">
        <v>752</v>
      </c>
    </row>
    <row r="85" spans="11:15" ht="15.75" customHeight="1" x14ac:dyDescent="0.25">
      <c r="K85" s="134" t="s">
        <v>753</v>
      </c>
      <c r="L85" s="136" t="s">
        <v>754</v>
      </c>
      <c r="M85" s="138" t="s">
        <v>755</v>
      </c>
      <c r="N85" s="139" t="s">
        <v>756</v>
      </c>
      <c r="O85" s="140" t="s">
        <v>757</v>
      </c>
    </row>
    <row r="86" spans="11:15" ht="15.75" customHeight="1" x14ac:dyDescent="0.25">
      <c r="K86" s="134" t="s">
        <v>758</v>
      </c>
      <c r="L86" s="136" t="s">
        <v>759</v>
      </c>
      <c r="M86" s="138" t="s">
        <v>760</v>
      </c>
      <c r="N86" s="139" t="s">
        <v>761</v>
      </c>
      <c r="O86" s="140" t="s">
        <v>762</v>
      </c>
    </row>
    <row r="87" spans="11:15" ht="15.75" customHeight="1" x14ac:dyDescent="0.25">
      <c r="K87" s="134" t="s">
        <v>763</v>
      </c>
      <c r="L87" s="136" t="s">
        <v>764</v>
      </c>
      <c r="M87" s="138" t="s">
        <v>765</v>
      </c>
      <c r="N87" s="139" t="s">
        <v>766</v>
      </c>
      <c r="O87" s="140" t="s">
        <v>767</v>
      </c>
    </row>
    <row r="88" spans="11:15" ht="15.75" customHeight="1" x14ac:dyDescent="0.25">
      <c r="K88" s="134" t="s">
        <v>768</v>
      </c>
      <c r="L88" s="136" t="s">
        <v>769</v>
      </c>
      <c r="M88" s="138" t="s">
        <v>770</v>
      </c>
      <c r="N88" s="139" t="s">
        <v>771</v>
      </c>
      <c r="O88" s="140" t="s">
        <v>772</v>
      </c>
    </row>
    <row r="89" spans="11:15" ht="15.75" customHeight="1" x14ac:dyDescent="0.25">
      <c r="K89" s="134" t="s">
        <v>773</v>
      </c>
      <c r="L89" s="136" t="s">
        <v>774</v>
      </c>
      <c r="M89" s="138" t="s">
        <v>775</v>
      </c>
      <c r="N89" s="139" t="s">
        <v>776</v>
      </c>
      <c r="O89" s="140" t="s">
        <v>777</v>
      </c>
    </row>
    <row r="90" spans="11:15" ht="15.75" customHeight="1" x14ac:dyDescent="0.25">
      <c r="K90" s="134" t="s">
        <v>778</v>
      </c>
      <c r="L90" s="136" t="s">
        <v>779</v>
      </c>
      <c r="M90" s="138" t="s">
        <v>780</v>
      </c>
      <c r="N90" s="139" t="s">
        <v>781</v>
      </c>
      <c r="O90" s="140" t="s">
        <v>782</v>
      </c>
    </row>
    <row r="91" spans="11:15" ht="15.75" customHeight="1" x14ac:dyDescent="0.25">
      <c r="K91" s="134" t="s">
        <v>783</v>
      </c>
      <c r="L91" s="136" t="s">
        <v>784</v>
      </c>
      <c r="M91" s="138" t="s">
        <v>785</v>
      </c>
      <c r="N91" s="139" t="s">
        <v>786</v>
      </c>
      <c r="O91" s="140" t="s">
        <v>787</v>
      </c>
    </row>
    <row r="92" spans="11:15" ht="15.75" customHeight="1" x14ac:dyDescent="0.25">
      <c r="K92" s="134" t="s">
        <v>788</v>
      </c>
      <c r="L92" s="136" t="s">
        <v>789</v>
      </c>
      <c r="M92" s="138" t="s">
        <v>790</v>
      </c>
      <c r="N92" s="139" t="s">
        <v>791</v>
      </c>
      <c r="O92" s="140" t="s">
        <v>792</v>
      </c>
    </row>
    <row r="93" spans="11:15" ht="15.75" customHeight="1" x14ac:dyDescent="0.25">
      <c r="K93" s="134" t="s">
        <v>793</v>
      </c>
      <c r="L93" s="136" t="s">
        <v>794</v>
      </c>
      <c r="M93" s="138" t="s">
        <v>795</v>
      </c>
      <c r="N93" s="139" t="s">
        <v>796</v>
      </c>
      <c r="O93" s="140" t="s">
        <v>797</v>
      </c>
    </row>
    <row r="94" spans="11:15" ht="15.75" customHeight="1" x14ac:dyDescent="0.25">
      <c r="K94" s="134" t="s">
        <v>798</v>
      </c>
      <c r="L94" s="136" t="s">
        <v>799</v>
      </c>
      <c r="M94" s="138" t="s">
        <v>800</v>
      </c>
      <c r="N94" s="139" t="s">
        <v>801</v>
      </c>
      <c r="O94" s="140" t="s">
        <v>802</v>
      </c>
    </row>
    <row r="95" spans="11:15" ht="15.75" customHeight="1" x14ac:dyDescent="0.25">
      <c r="K95" s="134" t="s">
        <v>803</v>
      </c>
      <c r="L95" s="136" t="s">
        <v>804</v>
      </c>
      <c r="M95" s="138" t="s">
        <v>805</v>
      </c>
      <c r="N95" s="139" t="s">
        <v>806</v>
      </c>
      <c r="O95" s="140" t="s">
        <v>807</v>
      </c>
    </row>
    <row r="96" spans="11:15" ht="15.75" customHeight="1" x14ac:dyDescent="0.25">
      <c r="K96" s="134" t="s">
        <v>808</v>
      </c>
      <c r="L96" s="136" t="s">
        <v>809</v>
      </c>
      <c r="M96" s="138" t="s">
        <v>810</v>
      </c>
      <c r="N96" s="139" t="s">
        <v>811</v>
      </c>
      <c r="O96" s="140" t="s">
        <v>812</v>
      </c>
    </row>
    <row r="97" spans="11:15" ht="15.75" customHeight="1" x14ac:dyDescent="0.25">
      <c r="K97" s="134" t="s">
        <v>813</v>
      </c>
      <c r="L97" s="136" t="s">
        <v>814</v>
      </c>
      <c r="M97" s="138" t="s">
        <v>815</v>
      </c>
      <c r="N97" s="139" t="s">
        <v>816</v>
      </c>
      <c r="O97" s="140" t="s">
        <v>817</v>
      </c>
    </row>
    <row r="98" spans="11:15" ht="15.75" customHeight="1" x14ac:dyDescent="0.25">
      <c r="K98" s="134" t="s">
        <v>818</v>
      </c>
      <c r="L98" s="136" t="s">
        <v>819</v>
      </c>
      <c r="M98" s="138" t="s">
        <v>820</v>
      </c>
      <c r="N98" s="139" t="s">
        <v>821</v>
      </c>
      <c r="O98" s="140" t="s">
        <v>822</v>
      </c>
    </row>
    <row r="99" spans="11:15" ht="15.75" customHeight="1" x14ac:dyDescent="0.25">
      <c r="K99" s="134" t="s">
        <v>823</v>
      </c>
      <c r="L99" s="136" t="s">
        <v>824</v>
      </c>
      <c r="M99" s="138" t="s">
        <v>825</v>
      </c>
      <c r="N99" s="139" t="s">
        <v>826</v>
      </c>
      <c r="O99" s="140" t="s">
        <v>827</v>
      </c>
    </row>
    <row r="100" spans="11:15" ht="15.75" customHeight="1" x14ac:dyDescent="0.25">
      <c r="K100" s="134" t="s">
        <v>828</v>
      </c>
      <c r="L100" s="136" t="s">
        <v>829</v>
      </c>
      <c r="M100" s="138" t="s">
        <v>830</v>
      </c>
      <c r="N100" s="139" t="s">
        <v>831</v>
      </c>
      <c r="O100" s="140" t="s">
        <v>832</v>
      </c>
    </row>
    <row r="101" spans="11:15" ht="15.75" customHeight="1" x14ac:dyDescent="0.25">
      <c r="K101" s="134" t="s">
        <v>833</v>
      </c>
      <c r="L101" s="136" t="s">
        <v>834</v>
      </c>
      <c r="M101" s="138" t="s">
        <v>835</v>
      </c>
      <c r="N101" s="139" t="s">
        <v>836</v>
      </c>
      <c r="O101" s="140" t="s">
        <v>837</v>
      </c>
    </row>
    <row r="102" spans="11:15" ht="15.75" customHeight="1" x14ac:dyDescent="0.25"/>
    <row r="103" spans="11:15" ht="15.75" customHeight="1" x14ac:dyDescent="0.25"/>
    <row r="104" spans="11:15" ht="15.75" customHeight="1" x14ac:dyDescent="0.25"/>
    <row r="105" spans="11:15" ht="15.75" customHeight="1" x14ac:dyDescent="0.25"/>
    <row r="106" spans="11:15" ht="15.75" customHeight="1" x14ac:dyDescent="0.25"/>
    <row r="107" spans="11:15" ht="15.75" customHeight="1" x14ac:dyDescent="0.25"/>
    <row r="108" spans="11:15" ht="15.75" customHeight="1" x14ac:dyDescent="0.25"/>
    <row r="109" spans="11:15" ht="15.75" customHeight="1" x14ac:dyDescent="0.25"/>
    <row r="110" spans="11:15" ht="15.75" customHeight="1" x14ac:dyDescent="0.25"/>
    <row r="111" spans="11:15" ht="15.75" customHeight="1" x14ac:dyDescent="0.25"/>
    <row r="112" spans="11:15"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honeticPr fontId="45" type="noConversion"/>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Perfil del Proyecto</vt:lpstr>
      <vt:lpstr>Plan de Trabajo</vt:lpstr>
      <vt:lpstr>Equipo de trabajo</vt:lpstr>
      <vt:lpstr>PF Obsoleta</vt:lpstr>
      <vt:lpstr>Indicadores</vt:lpstr>
      <vt:lpstr>Planeación Financiera</vt:lpstr>
      <vt:lpstr>Modelo PTO Impresión</vt:lpstr>
      <vt:lpstr>Instrucciones Plan Financiero</vt:lpstr>
      <vt:lpstr>Datos</vt:lpstr>
      <vt:lpstr>'Perfil del Proyecto'!Área_de_impresión</vt:lpstr>
      <vt:lpstr>'Modelo PTO Impresión'!Títulos_a_imprimir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SamirM7</dc:creator>
  <cp:lastModifiedBy>ORIANA</cp:lastModifiedBy>
  <cp:lastPrinted>2022-12-12T04:58:04Z</cp:lastPrinted>
  <dcterms:created xsi:type="dcterms:W3CDTF">2021-06-30T20:06:48Z</dcterms:created>
  <dcterms:modified xsi:type="dcterms:W3CDTF">2023-02-14T23:59:21Z</dcterms:modified>
</cp:coreProperties>
</file>